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lpit\DOTACJE PRZEKAZYWANE\Dotacje 2020\Podstawowe kwoty dotacji\"/>
    </mc:Choice>
  </mc:AlternateContent>
  <bookViews>
    <workbookView xWindow="0" yWindow="0" windowWidth="17520" windowHeight="10995"/>
  </bookViews>
  <sheets>
    <sheet name="Niepubliczne SP" sheetId="5" r:id="rId1"/>
  </sheets>
  <definedNames>
    <definedName name="_xlnm.Print_Area" localSheetId="0">'Niepubliczne SP'!$A$1:$F$102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5" l="1"/>
  <c r="B17" i="5" l="1"/>
  <c r="D98" i="5" l="1"/>
  <c r="D97" i="5"/>
  <c r="D96" i="5"/>
  <c r="D95" i="5"/>
  <c r="D92" i="5"/>
  <c r="D91" i="5"/>
  <c r="D90" i="5"/>
  <c r="D89" i="5"/>
  <c r="D85" i="5"/>
  <c r="D84" i="5"/>
  <c r="D83" i="5"/>
  <c r="D82" i="5"/>
  <c r="D79" i="5"/>
  <c r="D78" i="5"/>
  <c r="D77" i="5"/>
  <c r="D76" i="5"/>
  <c r="D73" i="5"/>
  <c r="D72" i="5"/>
  <c r="D70" i="5"/>
  <c r="D69" i="5"/>
  <c r="D65" i="5"/>
  <c r="D64" i="5"/>
  <c r="D63" i="5"/>
  <c r="D62" i="5"/>
  <c r="D58" i="5"/>
  <c r="D57" i="5"/>
  <c r="D56" i="5"/>
  <c r="D55" i="5"/>
  <c r="D54" i="5"/>
  <c r="D47" i="5"/>
  <c r="D46" i="5"/>
  <c r="D45" i="5"/>
  <c r="D40" i="5"/>
  <c r="D39" i="5"/>
  <c r="D38" i="5"/>
  <c r="D37" i="5"/>
  <c r="D32" i="5"/>
  <c r="D31" i="5"/>
  <c r="D30" i="5"/>
  <c r="D25" i="5"/>
  <c r="D24" i="5"/>
  <c r="D23" i="5"/>
  <c r="D22" i="5"/>
  <c r="D59" i="5" l="1"/>
  <c r="D74" i="5"/>
  <c r="D33" i="5"/>
  <c r="D86" i="5"/>
  <c r="F86" i="5" s="1"/>
  <c r="D66" i="5"/>
  <c r="D93" i="5"/>
  <c r="D99" i="5"/>
  <c r="D41" i="5"/>
  <c r="D26" i="5"/>
  <c r="D48" i="5"/>
  <c r="D80" i="5"/>
  <c r="F93" i="5" l="1"/>
  <c r="F99" i="5"/>
</calcChain>
</file>

<file path=xl/sharedStrings.xml><?xml version="1.0" encoding="utf-8"?>
<sst xmlns="http://schemas.openxmlformats.org/spreadsheetml/2006/main" count="97" uniqueCount="59">
  <si>
    <t>Podstawa prawna:</t>
  </si>
  <si>
    <t>Zatwierdził:</t>
  </si>
  <si>
    <t>Waga</t>
  </si>
  <si>
    <t>Kwota</t>
  </si>
  <si>
    <t>Uczniowie statystyczni szkół podstawowych</t>
  </si>
  <si>
    <t>RAZEM subwencja dla ucznia objętego dodatkową nauką języka polskiego</t>
  </si>
  <si>
    <t>Uczniowie niepełnosprawni - P 5</t>
  </si>
  <si>
    <t>Uczniowie niepełnosprawni - P 7</t>
  </si>
  <si>
    <t xml:space="preserve">WYLICZENIE  SUBWENCJI  DLA  UCZNIÓW OBJĘTYCH NAUCZANIEM WYMAGAJACYM STOSOWANIA SPECJALNEJ </t>
  </si>
  <si>
    <t>ORGANIZACJI NAUKI I METOD PRACY</t>
  </si>
  <si>
    <t xml:space="preserve">2. Uchwała Nr XLVII/703/18 Rady Miejskiej w Nysie z dnia 22 stycznia 2018 r.  w sprawie ustalania trybu udzielania i rozliczania dotacji </t>
  </si>
  <si>
    <t>z budżetu Gminy Nysa dla publicznych i niepublicznych placówek wychowania przedszkolnego i szkół podstawowych</t>
  </si>
  <si>
    <t>prowadzonych na terenie Gminy Nysa przez osoby fizyczne i osoby prawne niebędące jednostkami samorządu terytorialnego</t>
  </si>
  <si>
    <t>oraz trybu i zakresu kontroli prawidłowości ich pobrania i wykorzystania</t>
  </si>
  <si>
    <t>UCZEŃ W KLASIE PIERWSZEJ, DRUGIEJ I TRZECIEJ SZKOŁY PODSTAWOWEJ</t>
  </si>
  <si>
    <t>Uczeń statystyczny szkoły podstawowej</t>
  </si>
  <si>
    <t>Uczniowie szkół podstawowych P 46</t>
  </si>
  <si>
    <t>Zadania pozaszkolne - P 67</t>
  </si>
  <si>
    <t>UCZEŃ W KLASIE CZWARTEJ, PIĄTEJ, SZÓSTEJ. SIÓDMEJ I OŚMEJ SZKOŁY PODSTAWOWEJ</t>
  </si>
  <si>
    <t xml:space="preserve">Uczniowie naucz.dom. i poza szkołą </t>
  </si>
  <si>
    <t>Uczniowie dodatkowa nauka j. polskiego - P 44</t>
  </si>
  <si>
    <t>Uczniowie niepełnosprawni - P 4</t>
  </si>
  <si>
    <t>3. UCZEŃ NIEWIDOMY, SŁABOWIDZĄCY, Z NIEPEŁNOSPRAWNOŚCIĄ RUCHOWĄ, W TYM Z AFAZJĄ Z ORZECZENIEM O POTRZEBIE KSZTAŁCENIA SPECJALNEGO WG WAGI P5</t>
  </si>
  <si>
    <t>4. UCZEŃ NIESŁYSZĄCY, SŁABOSŁYSZĄCY, Z NIEPEŁNOSPRAWNOŚCIĄ INTELEKTUALNĄ W STOPNIU UMIARKOWANYM LUB ZNACZNYM Z ORZECZENIEM O POTRZEBIE KSZTAŁCENIA SPECJALNEGO WG WAGI P6</t>
  </si>
  <si>
    <t>Uczniowie niepełnosprawni - P 6</t>
  </si>
  <si>
    <t>5. UCZEŃ Z NIEPEŁNOSPRAWNOŚCIĄ INTELEKTUALNĄ W STOPNIU GŁĘBOKIM SPEŁNIAJĄCY OBOWIĄZEK SZKOLNY LUB OBOWIĄZEK NAUKI PRZEZ UDZIAŁ W ZAJĘCIACH REWALIDACYJNO-WYCHOWAWCZYCH ORGANIZOWANYCH W SZKOŁACH I PORADNIACH PSYCHOLOGICZNO-PEDAGOGICZNYCH, UCZNIÓW Z NIEPEŁNOSPRAWNOŚCIAMI SPRZĘŻONYMI ORAZ Z AUTYZMEM, W TYM Z ZESPOŁEM ASPERGERA Z ORZECZENIEM O POTRZEBIE KSZTAŁCENIA SPECJALNEGO ALBO O POTRZEBIE ZAJĘĆ REWALIDACYJNO-WYCHOWAWCZYCH WG WAGI P7</t>
  </si>
  <si>
    <t>RAZEM roczna subwencja dla szkół podstawowych</t>
  </si>
  <si>
    <t xml:space="preserve">WYLICZENIE  SUBWENCJI  DLA  UCZNIA OBJĘTEGO NAUCZANIEM DOMOWYM I POZA SZKOŁĄ  </t>
  </si>
  <si>
    <t>W KLASIE I, II, III SZKOŁY PODSTAWOWEJ</t>
  </si>
  <si>
    <t>W KLASIE IV, V, VI, VII, VIII SZKOŁY PODSTAWOWEJ</t>
  </si>
  <si>
    <t>1. UCZEŃ Z DODATKOWĄ NAUKĄ JĘZYKA POLSKIEGO w KLASIE I-III</t>
  </si>
  <si>
    <t>2. UCZEŃ Z DODATKOWĄ NAUKĄ JĘZYKA POLSKIEGO W KLASIE IV-VIII</t>
  </si>
  <si>
    <t>Uczeń w klasi e I-III</t>
  </si>
  <si>
    <t>WYSOKOŚĆ KWOTY DOTACJI DLA  NIEPUBLICZNYCH SZKÓŁ PODSTAWOWYCH PROWADZONYCH PRZEZ OSOBY FIZYCZNE I OSOBY PRAWNE</t>
  </si>
  <si>
    <t>Nysa, dnia 21 maja 2020 r.</t>
  </si>
  <si>
    <t>Uczniowie klas pierwszych,drugich trzecich szkół podstawowych - P 46</t>
  </si>
  <si>
    <t>Uczniowie szkół podstawowych P 49</t>
  </si>
  <si>
    <t>Zadania pozaszkolne - P 71</t>
  </si>
  <si>
    <t>Uczniowie dodatkowa nauka j. polskiego - P 47</t>
  </si>
  <si>
    <t xml:space="preserve">RAZEM roczna subwencja dla ucznia naucz.dom. i poza szkołą </t>
  </si>
  <si>
    <t>RAZEM roczna subwencja dla ucznia objętego dodatkową nauką języka polskiego</t>
  </si>
  <si>
    <t>RAZEM roczna subwencja dla ucznia niepełnosprawnego - P 4</t>
  </si>
  <si>
    <t>2. UCZEŃ Z NIEPEŁNOSPRAWNOŚCIĄ RUCHOWĄ W STOPNIU LEKKIM, NIEDOSTOSOWANY SPOŁECZNIE, ZAGROŻONY NIEDOSTOSOWANIE SPOŁECZNYM…. Z ORZECZENIEM O POTRZEBIE KSZTAŁCENIA SPECJALNEGO WG WAGI P4 w kl I-III</t>
  </si>
  <si>
    <t>2. UCZEŃ Z NIEPEŁNOSPRAWNOŚCIĄ RUCHOWĄ W STOPNIU LEKKIM, NIEDOSTOSOWANY SPOŁECZNIE, ZAGROŻONY NIEDOSTOSOWANIE SPOŁECZNYM…. Z ORZECZENIEM O POTRZEBIE KSZTAŁCENIA SPECJALNEGO WG WAGI P4 w kl IV-VIII</t>
  </si>
  <si>
    <t>RAZEM roczna subwencja dla ucznia niepełnosprawnego - P 5</t>
  </si>
  <si>
    <t>RAZEM roczna subwencja dla ucznia niepełnosprawnego - P 6</t>
  </si>
  <si>
    <t>RAZEM roczna subwencja dla ucznia niepełnosprawnego P 7</t>
  </si>
  <si>
    <t>3. Art.. 44 ust. 1 pkt 1 ustawy o finansowaniu zadań oświatowych - Dz. U. z 2020 r. poz. 17</t>
  </si>
  <si>
    <t xml:space="preserve"> NIEBĘDĄCE JEDNOSTKAMI SAMORZĄDU TERYTORIALNEGO NALEŻNE W 2020 ROKU WG DANYCH SUBWENCJI ZA 2020</t>
  </si>
  <si>
    <t>WYLICZENIE  SUBWENCJI  DLA NIEPUBLICZNYCH SZKÓŁ  PODSTAWOWYCH WG SUBWENCJI NA ROK 2020</t>
  </si>
  <si>
    <t>Finansowy Standard A na 2020 rok</t>
  </si>
  <si>
    <t>Wskaźnik Di dla Nysy na 2020 rok</t>
  </si>
  <si>
    <t>Razem subwencja dla Nysy na rok 2020</t>
  </si>
  <si>
    <t>1. Art.. 26 ust. 1 ustawy z dnia 27 października 2017 r. o finansowaniu zadań oświatowych - Dz.U. z 2020 r. poz. 17.</t>
  </si>
  <si>
    <t>Sporządził:                                                                    Sprawdził:</t>
  </si>
  <si>
    <t>Sprawdził</t>
  </si>
  <si>
    <t>Główny Księgowy Gminnego Zarzadu Oświaty w Nysie - Anna Jamrozik</t>
  </si>
  <si>
    <t>Dyrektor Gminnego Zarządu Oświaty w Nysie - Adam Fujarczuk</t>
  </si>
  <si>
    <t>Burmistrz Nysy Kordian Kolbiarz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</si>
</sst>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000000"/>
    <numFmt numFmtId="165" formatCode="0.000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43" fontId="4" fillId="0" borderId="0" xfId="1" applyFont="1" applyBorder="1"/>
    <xf numFmtId="0" fontId="0" fillId="0" borderId="0" xfId="0" applyAlignment="1">
      <alignment horizontal="center"/>
    </xf>
    <xf numFmtId="43" fontId="1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3" fontId="5" fillId="0" borderId="1" xfId="1" applyFont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3" fontId="6" fillId="0" borderId="1" xfId="1" applyFont="1" applyBorder="1"/>
    <xf numFmtId="0" fontId="6" fillId="0" borderId="0" xfId="0" applyFont="1" applyFill="1" applyBorder="1"/>
    <xf numFmtId="0" fontId="0" fillId="0" borderId="2" xfId="0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3" fontId="5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 wrapText="1"/>
    </xf>
    <xf numFmtId="43" fontId="6" fillId="0" borderId="3" xfId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43" fontId="5" fillId="0" borderId="0" xfId="1" applyFont="1" applyBorder="1"/>
    <xf numFmtId="0" fontId="5" fillId="2" borderId="0" xfId="0" applyFont="1" applyFill="1" applyBorder="1" applyAlignment="1">
      <alignment horizontal="center"/>
    </xf>
    <xf numFmtId="0" fontId="9" fillId="0" borderId="0" xfId="0" applyFont="1" applyBorder="1"/>
    <xf numFmtId="43" fontId="5" fillId="0" borderId="0" xfId="1" applyFont="1" applyBorder="1" applyAlignment="1">
      <alignment vertical="center"/>
    </xf>
    <xf numFmtId="0" fontId="5" fillId="0" borderId="0" xfId="0" applyFont="1" applyBorder="1"/>
    <xf numFmtId="43" fontId="6" fillId="0" borderId="0" xfId="1" applyFont="1" applyBorder="1"/>
    <xf numFmtId="0" fontId="5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3" fontId="0" fillId="0" borderId="0" xfId="1" applyFont="1"/>
    <xf numFmtId="43" fontId="2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3" xfId="0" applyFont="1" applyBorder="1" applyAlignment="1"/>
    <xf numFmtId="0" fontId="0" fillId="0" borderId="5" xfId="0" applyBorder="1" applyAlignment="1"/>
    <xf numFmtId="0" fontId="0" fillId="0" borderId="4" xfId="0" applyBorder="1" applyAlignment="1"/>
    <xf numFmtId="0" fontId="2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5" xfId="0" applyFont="1" applyBorder="1" applyAlignment="1"/>
    <xf numFmtId="0" fontId="6" fillId="0" borderId="4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view="pageBreakPreview" topLeftCell="A70" zoomScale="60" zoomScaleNormal="100" workbookViewId="0">
      <selection activeCell="B102" sqref="B102"/>
    </sheetView>
  </sheetViews>
  <sheetFormatPr defaultRowHeight="15" x14ac:dyDescent="0.25"/>
  <cols>
    <col min="1" max="1" width="39.5703125" customWidth="1"/>
    <col min="2" max="2" width="20.28515625" customWidth="1"/>
    <col min="3" max="3" width="28.5703125" customWidth="1"/>
    <col min="4" max="4" width="35.85546875" customWidth="1"/>
    <col min="5" max="5" width="11.140625" customWidth="1"/>
    <col min="6" max="6" width="17.140625" style="7" customWidth="1"/>
    <col min="9" max="9" width="55" customWidth="1"/>
    <col min="10" max="10" width="20.85546875" customWidth="1"/>
    <col min="11" max="11" width="26.28515625" customWidth="1"/>
  </cols>
  <sheetData>
    <row r="1" spans="1:4" ht="15.75" x14ac:dyDescent="0.25">
      <c r="C1" s="2" t="s">
        <v>34</v>
      </c>
    </row>
    <row r="3" spans="1:4" x14ac:dyDescent="0.25">
      <c r="A3" s="1" t="s">
        <v>33</v>
      </c>
    </row>
    <row r="4" spans="1:4" x14ac:dyDescent="0.25">
      <c r="A4" s="1" t="s">
        <v>48</v>
      </c>
    </row>
    <row r="6" spans="1:4" x14ac:dyDescent="0.25">
      <c r="A6" s="1" t="s">
        <v>0</v>
      </c>
    </row>
    <row r="7" spans="1:4" x14ac:dyDescent="0.25">
      <c r="A7" t="s">
        <v>53</v>
      </c>
    </row>
    <row r="8" spans="1:4" x14ac:dyDescent="0.25">
      <c r="A8" t="s">
        <v>10</v>
      </c>
    </row>
    <row r="9" spans="1:4" x14ac:dyDescent="0.25">
      <c r="A9" t="s">
        <v>11</v>
      </c>
    </row>
    <row r="10" spans="1:4" x14ac:dyDescent="0.25">
      <c r="A10" t="s">
        <v>12</v>
      </c>
    </row>
    <row r="11" spans="1:4" x14ac:dyDescent="0.25">
      <c r="A11" t="s">
        <v>13</v>
      </c>
    </row>
    <row r="12" spans="1:4" x14ac:dyDescent="0.25">
      <c r="A12" t="s">
        <v>47</v>
      </c>
    </row>
    <row r="13" spans="1:4" ht="27" customHeight="1" x14ac:dyDescent="0.25">
      <c r="A13" s="3" t="s">
        <v>49</v>
      </c>
      <c r="B13" s="4"/>
      <c r="C13" s="5"/>
      <c r="D13" s="6"/>
    </row>
    <row r="14" spans="1:4" x14ac:dyDescent="0.25">
      <c r="B14" s="7"/>
      <c r="D14" s="8"/>
    </row>
    <row r="15" spans="1:4" ht="15.75" x14ac:dyDescent="0.25">
      <c r="A15" s="9" t="s">
        <v>50</v>
      </c>
      <c r="B15" s="10">
        <v>5917.8937999999998</v>
      </c>
      <c r="D15" s="8"/>
    </row>
    <row r="16" spans="1:4" ht="15.75" x14ac:dyDescent="0.25">
      <c r="A16" s="9" t="s">
        <v>51</v>
      </c>
      <c r="B16" s="11">
        <v>1.030516958</v>
      </c>
      <c r="D16" s="8"/>
    </row>
    <row r="17" spans="1:4" ht="15.75" x14ac:dyDescent="0.25">
      <c r="A17" s="9" t="s">
        <v>52</v>
      </c>
      <c r="B17" s="12">
        <f>B15*B16</f>
        <v>6098.4899165430597</v>
      </c>
      <c r="D17" s="8"/>
    </row>
    <row r="18" spans="1:4" ht="15.75" x14ac:dyDescent="0.25">
      <c r="A18" s="9"/>
      <c r="B18" s="12"/>
      <c r="D18" s="8"/>
    </row>
    <row r="19" spans="1:4" ht="15.75" x14ac:dyDescent="0.25">
      <c r="A19" s="9"/>
      <c r="B19" s="12"/>
      <c r="D19" s="8"/>
    </row>
    <row r="20" spans="1:4" ht="15.75" x14ac:dyDescent="0.25">
      <c r="A20" s="9" t="s">
        <v>14</v>
      </c>
      <c r="B20" s="12"/>
      <c r="D20" s="8"/>
    </row>
    <row r="21" spans="1:4" x14ac:dyDescent="0.25">
      <c r="B21" s="13" t="s">
        <v>2</v>
      </c>
      <c r="D21" s="13" t="s">
        <v>3</v>
      </c>
    </row>
    <row r="22" spans="1:4" ht="31.5" x14ac:dyDescent="0.25">
      <c r="A22" s="18" t="s">
        <v>4</v>
      </c>
      <c r="B22" s="15">
        <v>1</v>
      </c>
      <c r="C22" s="16">
        <v>6098.4899165429997</v>
      </c>
      <c r="D22" s="17">
        <f>B22*C22</f>
        <v>6098.4899165429997</v>
      </c>
    </row>
    <row r="23" spans="1:4" ht="45" customHeight="1" x14ac:dyDescent="0.25">
      <c r="A23" s="18" t="s">
        <v>35</v>
      </c>
      <c r="B23" s="19">
        <v>6.5000000000000002E-2</v>
      </c>
      <c r="C23" s="16">
        <v>6098.4899165429997</v>
      </c>
      <c r="D23" s="17">
        <f t="shared" ref="D23:D25" si="0">B23*C23</f>
        <v>396.401844575295</v>
      </c>
    </row>
    <row r="24" spans="1:4" ht="24" customHeight="1" x14ac:dyDescent="0.25">
      <c r="A24" s="23" t="s">
        <v>36</v>
      </c>
      <c r="B24" s="24">
        <v>2.5000000000000001E-2</v>
      </c>
      <c r="C24" s="16">
        <v>6098.4899165429997</v>
      </c>
      <c r="D24" s="17">
        <f t="shared" si="0"/>
        <v>152.462247913575</v>
      </c>
    </row>
    <row r="25" spans="1:4" ht="19.5" customHeight="1" x14ac:dyDescent="0.25">
      <c r="A25" s="14" t="s">
        <v>37</v>
      </c>
      <c r="B25" s="15">
        <v>1E-3</v>
      </c>
      <c r="C25" s="16">
        <v>6098.4899165429997</v>
      </c>
      <c r="D25" s="17">
        <f t="shared" si="0"/>
        <v>6.0984899165429995</v>
      </c>
    </row>
    <row r="26" spans="1:4" ht="15.75" x14ac:dyDescent="0.25">
      <c r="A26" s="50" t="s">
        <v>26</v>
      </c>
      <c r="B26" s="51"/>
      <c r="C26" s="52"/>
      <c r="D26" s="20">
        <f>SUM(D22:D25)</f>
        <v>6653.4524989484134</v>
      </c>
    </row>
    <row r="28" spans="1:4" ht="15.75" x14ac:dyDescent="0.25">
      <c r="A28" s="9" t="s">
        <v>18</v>
      </c>
      <c r="B28" s="12"/>
      <c r="D28" s="8"/>
    </row>
    <row r="29" spans="1:4" x14ac:dyDescent="0.25">
      <c r="B29" s="13" t="s">
        <v>2</v>
      </c>
      <c r="D29" s="13" t="s">
        <v>3</v>
      </c>
    </row>
    <row r="30" spans="1:4" ht="31.5" x14ac:dyDescent="0.25">
      <c r="A30" s="18" t="s">
        <v>4</v>
      </c>
      <c r="B30" s="15">
        <v>1</v>
      </c>
      <c r="C30" s="16">
        <v>6098.4899165429997</v>
      </c>
      <c r="D30" s="17">
        <f>B30*C30</f>
        <v>6098.4899165429997</v>
      </c>
    </row>
    <row r="31" spans="1:4" ht="15.75" x14ac:dyDescent="0.25">
      <c r="A31" s="23" t="s">
        <v>36</v>
      </c>
      <c r="B31" s="24">
        <v>2.5000000000000001E-2</v>
      </c>
      <c r="C31" s="16">
        <v>6098.4899165429997</v>
      </c>
      <c r="D31" s="17">
        <f t="shared" ref="D31:D32" si="1">B31*C31</f>
        <v>152.462247913575</v>
      </c>
    </row>
    <row r="32" spans="1:4" ht="15.75" x14ac:dyDescent="0.25">
      <c r="A32" s="14" t="s">
        <v>37</v>
      </c>
      <c r="B32" s="15">
        <v>1E-3</v>
      </c>
      <c r="C32" s="16">
        <v>6098.4899165429997</v>
      </c>
      <c r="D32" s="17">
        <f t="shared" si="1"/>
        <v>6.0984899165429995</v>
      </c>
    </row>
    <row r="33" spans="1:4" ht="15.75" x14ac:dyDescent="0.25">
      <c r="A33" s="50" t="s">
        <v>26</v>
      </c>
      <c r="B33" s="51"/>
      <c r="C33" s="52"/>
      <c r="D33" s="20">
        <f>SUM(D30:D32)</f>
        <v>6257.050654373118</v>
      </c>
    </row>
    <row r="34" spans="1:4" ht="15.75" x14ac:dyDescent="0.25">
      <c r="A34" s="21"/>
      <c r="B34" s="4"/>
      <c r="C34" s="5"/>
      <c r="D34" s="6"/>
    </row>
    <row r="35" spans="1:4" x14ac:dyDescent="0.25">
      <c r="A35" s="3" t="s">
        <v>27</v>
      </c>
    </row>
    <row r="36" spans="1:4" x14ac:dyDescent="0.25">
      <c r="A36" s="1" t="s">
        <v>28</v>
      </c>
    </row>
    <row r="37" spans="1:4" ht="15.75" x14ac:dyDescent="0.25">
      <c r="A37" s="18" t="s">
        <v>19</v>
      </c>
      <c r="B37" s="19">
        <v>0.6</v>
      </c>
      <c r="C37" s="16">
        <v>6098.4899165429997</v>
      </c>
      <c r="D37" s="25">
        <f>B37*C37</f>
        <v>3659.0939499257997</v>
      </c>
    </row>
    <row r="38" spans="1:4" ht="31.5" x14ac:dyDescent="0.25">
      <c r="A38" s="18" t="s">
        <v>35</v>
      </c>
      <c r="B38" s="19">
        <v>6.5000000000000002E-2</v>
      </c>
      <c r="C38" s="16">
        <v>6098.4899165429997</v>
      </c>
      <c r="D38" s="25">
        <f t="shared" ref="D38:D40" si="2">B38*C38</f>
        <v>396.401844575295</v>
      </c>
    </row>
    <row r="39" spans="1:4" ht="15.75" x14ac:dyDescent="0.25">
      <c r="A39" s="23" t="s">
        <v>36</v>
      </c>
      <c r="B39" s="19">
        <v>2.5000000000000001E-2</v>
      </c>
      <c r="C39" s="16">
        <v>6098.4899165429997</v>
      </c>
      <c r="D39" s="25">
        <f t="shared" si="2"/>
        <v>152.462247913575</v>
      </c>
    </row>
    <row r="40" spans="1:4" ht="15.75" x14ac:dyDescent="0.25">
      <c r="A40" s="14" t="s">
        <v>37</v>
      </c>
      <c r="B40" s="15">
        <v>1E-3</v>
      </c>
      <c r="C40" s="16">
        <v>6098.4899165429997</v>
      </c>
      <c r="D40" s="17">
        <f t="shared" si="2"/>
        <v>6.0984899165429995</v>
      </c>
    </row>
    <row r="41" spans="1:4" x14ac:dyDescent="0.25">
      <c r="A41" s="48" t="s">
        <v>39</v>
      </c>
      <c r="B41" s="49"/>
      <c r="C41" s="49"/>
      <c r="D41" s="26">
        <f>SUM(D37:D39)</f>
        <v>4207.9580424146698</v>
      </c>
    </row>
    <row r="43" spans="1:4" x14ac:dyDescent="0.25">
      <c r="A43" s="3" t="s">
        <v>27</v>
      </c>
    </row>
    <row r="44" spans="1:4" x14ac:dyDescent="0.25">
      <c r="A44" s="1" t="s">
        <v>29</v>
      </c>
    </row>
    <row r="45" spans="1:4" ht="15.75" x14ac:dyDescent="0.25">
      <c r="A45" s="18" t="s">
        <v>19</v>
      </c>
      <c r="B45" s="19">
        <v>0.6</v>
      </c>
      <c r="C45" s="16">
        <v>6098.4899165429997</v>
      </c>
      <c r="D45" s="25">
        <f>B45*C45</f>
        <v>3659.0939499257997</v>
      </c>
    </row>
    <row r="46" spans="1:4" ht="15.75" x14ac:dyDescent="0.25">
      <c r="A46" s="23" t="s">
        <v>36</v>
      </c>
      <c r="B46" s="19">
        <v>2.5000000000000001E-2</v>
      </c>
      <c r="C46" s="16">
        <v>6098.4899165429997</v>
      </c>
      <c r="D46" s="25">
        <f t="shared" ref="D46:D47" si="3">B46*C46</f>
        <v>152.462247913575</v>
      </c>
    </row>
    <row r="47" spans="1:4" ht="15.75" x14ac:dyDescent="0.25">
      <c r="A47" s="14" t="s">
        <v>37</v>
      </c>
      <c r="B47" s="15">
        <v>1E-3</v>
      </c>
      <c r="C47" s="16">
        <v>6098.4899165429997</v>
      </c>
      <c r="D47" s="17">
        <f t="shared" si="3"/>
        <v>6.0984899165429995</v>
      </c>
    </row>
    <row r="48" spans="1:4" x14ac:dyDescent="0.25">
      <c r="A48" s="48" t="s">
        <v>39</v>
      </c>
      <c r="B48" s="49"/>
      <c r="C48" s="49"/>
      <c r="D48" s="26">
        <f>SUM(D45:D46)</f>
        <v>3811.5561978393748</v>
      </c>
    </row>
    <row r="50" spans="1:4" x14ac:dyDescent="0.25">
      <c r="A50" s="3" t="s">
        <v>8</v>
      </c>
    </row>
    <row r="51" spans="1:4" x14ac:dyDescent="0.25">
      <c r="A51" s="3" t="s">
        <v>9</v>
      </c>
    </row>
    <row r="52" spans="1:4" x14ac:dyDescent="0.25">
      <c r="A52" s="3"/>
    </row>
    <row r="53" spans="1:4" x14ac:dyDescent="0.25">
      <c r="A53" s="3" t="s">
        <v>30</v>
      </c>
    </row>
    <row r="54" spans="1:4" ht="15.75" x14ac:dyDescent="0.25">
      <c r="A54" s="18" t="s">
        <v>15</v>
      </c>
      <c r="B54" s="15">
        <v>1</v>
      </c>
      <c r="C54" s="16">
        <v>6098.4899165429997</v>
      </c>
      <c r="D54" s="17">
        <f>B54*C54</f>
        <v>6098.4899165429997</v>
      </c>
    </row>
    <row r="55" spans="1:4" ht="31.5" x14ac:dyDescent="0.25">
      <c r="A55" s="18" t="s">
        <v>35</v>
      </c>
      <c r="B55" s="19">
        <v>6.5000000000000002E-2</v>
      </c>
      <c r="C55" s="16">
        <v>6098.4899165429997</v>
      </c>
      <c r="D55" s="17">
        <f t="shared" ref="D55:D57" si="4">B55*C55</f>
        <v>396.401844575295</v>
      </c>
    </row>
    <row r="56" spans="1:4" ht="15.75" x14ac:dyDescent="0.25">
      <c r="A56" s="23" t="s">
        <v>36</v>
      </c>
      <c r="B56" s="19">
        <v>2.5000000000000001E-2</v>
      </c>
      <c r="C56" s="16">
        <v>6098.4899165429997</v>
      </c>
      <c r="D56" s="25">
        <f t="shared" si="4"/>
        <v>152.462247913575</v>
      </c>
    </row>
    <row r="57" spans="1:4" ht="15.75" x14ac:dyDescent="0.25">
      <c r="A57" s="14" t="s">
        <v>37</v>
      </c>
      <c r="B57" s="15">
        <v>1E-3</v>
      </c>
      <c r="C57" s="16">
        <v>6098.4899165429997</v>
      </c>
      <c r="D57" s="17">
        <f t="shared" si="4"/>
        <v>6.0984899165429995</v>
      </c>
    </row>
    <row r="58" spans="1:4" ht="31.5" x14ac:dyDescent="0.25">
      <c r="A58" s="18" t="s">
        <v>38</v>
      </c>
      <c r="B58" s="19">
        <v>1.5</v>
      </c>
      <c r="C58" s="16">
        <v>6098.4899165429997</v>
      </c>
      <c r="D58" s="17">
        <f>B58*C58</f>
        <v>9147.7348748144996</v>
      </c>
    </row>
    <row r="59" spans="1:4" ht="15.75" x14ac:dyDescent="0.25">
      <c r="A59" s="50" t="s">
        <v>5</v>
      </c>
      <c r="B59" s="51"/>
      <c r="C59" s="52"/>
      <c r="D59" s="27">
        <f>SUM(D54:D58)</f>
        <v>15801.187373762914</v>
      </c>
    </row>
    <row r="60" spans="1:4" x14ac:dyDescent="0.25">
      <c r="A60" s="3"/>
    </row>
    <row r="61" spans="1:4" x14ac:dyDescent="0.25">
      <c r="A61" s="3" t="s">
        <v>31</v>
      </c>
    </row>
    <row r="62" spans="1:4" ht="15.75" x14ac:dyDescent="0.25">
      <c r="A62" s="18" t="s">
        <v>15</v>
      </c>
      <c r="B62" s="15">
        <v>1</v>
      </c>
      <c r="C62" s="16">
        <v>6098.4899165429997</v>
      </c>
      <c r="D62" s="17">
        <f>B62*C62</f>
        <v>6098.4899165429997</v>
      </c>
    </row>
    <row r="63" spans="1:4" ht="15.75" x14ac:dyDescent="0.25">
      <c r="A63" s="23" t="s">
        <v>16</v>
      </c>
      <c r="B63" s="19">
        <v>2.5000000000000001E-2</v>
      </c>
      <c r="C63" s="16">
        <v>6098.4899165429997</v>
      </c>
      <c r="D63" s="25">
        <f t="shared" ref="D63:D64" si="5">B63*C63</f>
        <v>152.462247913575</v>
      </c>
    </row>
    <row r="64" spans="1:4" ht="15.75" x14ac:dyDescent="0.25">
      <c r="A64" s="14" t="s">
        <v>37</v>
      </c>
      <c r="B64" s="15">
        <v>1E-3</v>
      </c>
      <c r="C64" s="16">
        <v>6098.4899165429997</v>
      </c>
      <c r="D64" s="17">
        <f t="shared" si="5"/>
        <v>6.0984899165429995</v>
      </c>
    </row>
    <row r="65" spans="1:12" ht="31.5" x14ac:dyDescent="0.25">
      <c r="A65" s="18" t="s">
        <v>20</v>
      </c>
      <c r="B65" s="19">
        <v>1.5</v>
      </c>
      <c r="C65" s="16">
        <v>6098.4899165429997</v>
      </c>
      <c r="D65" s="17">
        <f>B65*C65</f>
        <v>9147.7348748144996</v>
      </c>
    </row>
    <row r="66" spans="1:12" ht="25.5" customHeight="1" x14ac:dyDescent="0.25">
      <c r="A66" s="50" t="s">
        <v>40</v>
      </c>
      <c r="B66" s="51"/>
      <c r="C66" s="52"/>
      <c r="D66" s="20">
        <f>SUM(D62:D65)</f>
        <v>15404.785529187619</v>
      </c>
    </row>
    <row r="67" spans="1:12" x14ac:dyDescent="0.25">
      <c r="H67" s="5"/>
      <c r="I67" s="55"/>
      <c r="J67" s="56"/>
      <c r="K67" s="56"/>
      <c r="L67" s="56"/>
    </row>
    <row r="68" spans="1:12" ht="38.25" customHeight="1" x14ac:dyDescent="0.25">
      <c r="A68" s="53" t="s">
        <v>42</v>
      </c>
      <c r="B68" s="54"/>
      <c r="C68" s="54"/>
      <c r="D68" s="54"/>
      <c r="H68" s="5"/>
      <c r="I68" s="28"/>
      <c r="J68" s="29"/>
      <c r="K68" s="30"/>
      <c r="L68" s="31"/>
    </row>
    <row r="69" spans="1:12" ht="15.75" x14ac:dyDescent="0.25">
      <c r="A69" s="18" t="s">
        <v>15</v>
      </c>
      <c r="B69" s="15">
        <v>1</v>
      </c>
      <c r="C69" s="16">
        <v>6098.4899165429997</v>
      </c>
      <c r="D69" s="17">
        <f>B69*C69</f>
        <v>6098.4899165429997</v>
      </c>
      <c r="H69" s="5"/>
      <c r="I69" s="28"/>
      <c r="J69" s="32"/>
      <c r="K69" s="30"/>
      <c r="L69" s="31"/>
    </row>
    <row r="70" spans="1:12" ht="15.75" x14ac:dyDescent="0.25">
      <c r="A70" s="18" t="s">
        <v>21</v>
      </c>
      <c r="B70" s="19">
        <v>1.4</v>
      </c>
      <c r="C70" s="16">
        <v>6098.4899165429997</v>
      </c>
      <c r="D70" s="17">
        <f>B70*C70</f>
        <v>8537.8858831601992</v>
      </c>
      <c r="H70" s="5"/>
      <c r="I70" s="33"/>
      <c r="J70" s="32"/>
      <c r="K70" s="30"/>
      <c r="L70" s="34"/>
    </row>
    <row r="71" spans="1:12" ht="31.5" x14ac:dyDescent="0.25">
      <c r="A71" s="41" t="s">
        <v>35</v>
      </c>
      <c r="B71" s="19">
        <v>6.5000000000000002E-2</v>
      </c>
      <c r="C71" s="16">
        <v>6098.4899165429997</v>
      </c>
      <c r="D71" s="25">
        <f t="shared" ref="D71" si="6">B71*C71</f>
        <v>396.401844575295</v>
      </c>
      <c r="H71" s="5"/>
      <c r="I71" s="33"/>
      <c r="J71" s="32"/>
      <c r="K71" s="30"/>
      <c r="L71" s="34"/>
    </row>
    <row r="72" spans="1:12" ht="15.75" x14ac:dyDescent="0.25">
      <c r="A72" s="23" t="s">
        <v>36</v>
      </c>
      <c r="B72" s="19">
        <v>2.5000000000000001E-2</v>
      </c>
      <c r="C72" s="16">
        <v>6098.4899165429997</v>
      </c>
      <c r="D72" s="25">
        <f t="shared" ref="D72:D73" si="7">B72*C72</f>
        <v>152.462247913575</v>
      </c>
      <c r="H72" s="5"/>
      <c r="I72" s="35"/>
      <c r="J72" s="29"/>
      <c r="K72" s="30"/>
      <c r="L72" s="31"/>
    </row>
    <row r="73" spans="1:12" ht="15.75" x14ac:dyDescent="0.25">
      <c r="A73" s="14" t="s">
        <v>37</v>
      </c>
      <c r="B73" s="15">
        <v>1E-3</v>
      </c>
      <c r="C73" s="16">
        <v>6098.4899165429997</v>
      </c>
      <c r="D73" s="17">
        <f t="shared" si="7"/>
        <v>6.0984899165429995</v>
      </c>
      <c r="H73" s="5"/>
      <c r="I73" s="57"/>
      <c r="J73" s="58"/>
      <c r="K73" s="58"/>
      <c r="L73" s="36"/>
    </row>
    <row r="74" spans="1:12" ht="15.75" x14ac:dyDescent="0.25">
      <c r="A74" s="50" t="s">
        <v>41</v>
      </c>
      <c r="B74" s="59"/>
      <c r="C74" s="60"/>
      <c r="D74" s="20">
        <f>SUM(D69:D73)</f>
        <v>15191.338382108612</v>
      </c>
      <c r="H74" s="5"/>
      <c r="I74" s="37"/>
      <c r="J74" s="29"/>
      <c r="K74" s="37"/>
      <c r="L74" s="31"/>
    </row>
    <row r="75" spans="1:12" ht="54.75" customHeight="1" x14ac:dyDescent="0.25">
      <c r="A75" s="53" t="s">
        <v>43</v>
      </c>
      <c r="B75" s="54"/>
      <c r="C75" s="54"/>
      <c r="D75" s="54"/>
    </row>
    <row r="76" spans="1:12" ht="15.75" x14ac:dyDescent="0.25">
      <c r="A76" s="18" t="s">
        <v>15</v>
      </c>
      <c r="B76" s="15">
        <v>1</v>
      </c>
      <c r="C76" s="16">
        <v>6098.4899165429997</v>
      </c>
      <c r="D76" s="17">
        <f>B76*C76</f>
        <v>6098.4899165429997</v>
      </c>
    </row>
    <row r="77" spans="1:12" ht="15.75" x14ac:dyDescent="0.25">
      <c r="A77" s="18" t="s">
        <v>21</v>
      </c>
      <c r="B77" s="19">
        <v>1.4</v>
      </c>
      <c r="C77" s="16">
        <v>6098.4899165429997</v>
      </c>
      <c r="D77" s="17">
        <f>B77*C77</f>
        <v>8537.8858831601992</v>
      </c>
    </row>
    <row r="78" spans="1:12" ht="15.75" x14ac:dyDescent="0.25">
      <c r="A78" s="23" t="s">
        <v>36</v>
      </c>
      <c r="B78" s="19">
        <v>2.5000000000000001E-2</v>
      </c>
      <c r="C78" s="16">
        <v>6098.4899165429997</v>
      </c>
      <c r="D78" s="25">
        <f t="shared" ref="D78:D79" si="8">B78*C78</f>
        <v>152.462247913575</v>
      </c>
    </row>
    <row r="79" spans="1:12" ht="15.75" x14ac:dyDescent="0.25">
      <c r="A79" s="14" t="s">
        <v>17</v>
      </c>
      <c r="B79" s="15">
        <v>1E-3</v>
      </c>
      <c r="C79" s="16">
        <v>6098.4899165429997</v>
      </c>
      <c r="D79" s="17">
        <f t="shared" si="8"/>
        <v>6.0984899165429995</v>
      </c>
    </row>
    <row r="80" spans="1:12" ht="15.75" x14ac:dyDescent="0.25">
      <c r="A80" s="50" t="s">
        <v>41</v>
      </c>
      <c r="B80" s="51"/>
      <c r="C80" s="52"/>
      <c r="D80" s="20">
        <f>SUM(D76:D79)</f>
        <v>14794.936537533316</v>
      </c>
    </row>
    <row r="81" spans="1:6" ht="43.5" customHeight="1" x14ac:dyDescent="0.25">
      <c r="A81" s="53" t="s">
        <v>22</v>
      </c>
      <c r="B81" s="54"/>
      <c r="C81" s="54"/>
      <c r="D81" s="54"/>
      <c r="F81" s="38" t="s">
        <v>32</v>
      </c>
    </row>
    <row r="82" spans="1:6" ht="15.75" x14ac:dyDescent="0.25">
      <c r="A82" s="18" t="s">
        <v>15</v>
      </c>
      <c r="B82" s="15">
        <v>1</v>
      </c>
      <c r="C82" s="16">
        <v>6098.4899165429997</v>
      </c>
      <c r="D82" s="17">
        <f>B82*C82</f>
        <v>6098.4899165429997</v>
      </c>
      <c r="F82" s="22"/>
    </row>
    <row r="83" spans="1:6" ht="15.75" x14ac:dyDescent="0.25">
      <c r="A83" s="18" t="s">
        <v>6</v>
      </c>
      <c r="B83" s="19">
        <v>2.9</v>
      </c>
      <c r="C83" s="16">
        <v>6098.4899165429997</v>
      </c>
      <c r="D83" s="17">
        <f>B83*C83</f>
        <v>17685.620757974699</v>
      </c>
      <c r="F83" s="39"/>
    </row>
    <row r="84" spans="1:6" ht="15.75" x14ac:dyDescent="0.25">
      <c r="A84" s="23" t="s">
        <v>16</v>
      </c>
      <c r="B84" s="19">
        <v>2.5000000000000001E-2</v>
      </c>
      <c r="C84" s="16">
        <v>6098.4899165429997</v>
      </c>
      <c r="D84" s="25">
        <f t="shared" ref="D84:D85" si="9">B84*C84</f>
        <v>152.462247913575</v>
      </c>
      <c r="F84" s="39"/>
    </row>
    <row r="85" spans="1:6" ht="15.75" x14ac:dyDescent="0.25">
      <c r="A85" s="14" t="s">
        <v>37</v>
      </c>
      <c r="B85" s="15">
        <v>1E-3</v>
      </c>
      <c r="C85" s="16">
        <v>6098.4899165429997</v>
      </c>
      <c r="D85" s="17">
        <f t="shared" si="9"/>
        <v>6.0984899165429995</v>
      </c>
      <c r="F85" s="39"/>
    </row>
    <row r="86" spans="1:6" ht="15.75" x14ac:dyDescent="0.25">
      <c r="A86" s="50" t="s">
        <v>44</v>
      </c>
      <c r="B86" s="51"/>
      <c r="C86" s="52"/>
      <c r="D86" s="20">
        <f>SUM(D82:D85)</f>
        <v>23942.671412347816</v>
      </c>
      <c r="E86">
        <v>396.4</v>
      </c>
      <c r="F86" s="43">
        <f>D86+E86</f>
        <v>24339.071412347817</v>
      </c>
    </row>
    <row r="87" spans="1:6" x14ac:dyDescent="0.25">
      <c r="F87" s="40"/>
    </row>
    <row r="88" spans="1:6" ht="38.25" customHeight="1" x14ac:dyDescent="0.25">
      <c r="A88" s="53" t="s">
        <v>23</v>
      </c>
      <c r="B88" s="54"/>
      <c r="C88" s="54"/>
      <c r="D88" s="54"/>
      <c r="F88" s="38" t="s">
        <v>32</v>
      </c>
    </row>
    <row r="89" spans="1:6" ht="15.75" x14ac:dyDescent="0.25">
      <c r="A89" s="18" t="s">
        <v>15</v>
      </c>
      <c r="B89" s="15">
        <v>1</v>
      </c>
      <c r="C89" s="16">
        <v>6098.4899165429997</v>
      </c>
      <c r="D89" s="17">
        <f>B89*C89</f>
        <v>6098.4899165429997</v>
      </c>
      <c r="F89" s="22"/>
    </row>
    <row r="90" spans="1:6" ht="15.75" x14ac:dyDescent="0.25">
      <c r="A90" s="18" t="s">
        <v>24</v>
      </c>
      <c r="B90" s="19">
        <v>3.6</v>
      </c>
      <c r="C90" s="16">
        <v>6098.4899165429997</v>
      </c>
      <c r="D90" s="17">
        <f>B90*C90</f>
        <v>21954.563699554801</v>
      </c>
      <c r="F90" s="39"/>
    </row>
    <row r="91" spans="1:6" ht="15.75" x14ac:dyDescent="0.25">
      <c r="A91" s="23" t="s">
        <v>16</v>
      </c>
      <c r="B91" s="19">
        <v>2.5000000000000001E-2</v>
      </c>
      <c r="C91" s="16">
        <v>6098.4899165429997</v>
      </c>
      <c r="D91" s="25">
        <f t="shared" ref="D91:D92" si="10">B91*C91</f>
        <v>152.462247913575</v>
      </c>
      <c r="F91" s="39"/>
    </row>
    <row r="92" spans="1:6" ht="15.75" x14ac:dyDescent="0.25">
      <c r="A92" s="14" t="s">
        <v>17</v>
      </c>
      <c r="B92" s="15">
        <v>1E-3</v>
      </c>
      <c r="C92" s="16">
        <v>6098.4899165429997</v>
      </c>
      <c r="D92" s="17">
        <f t="shared" si="10"/>
        <v>6.0984899165429995</v>
      </c>
      <c r="F92" s="39"/>
    </row>
    <row r="93" spans="1:6" ht="15.75" x14ac:dyDescent="0.25">
      <c r="A93" s="50" t="s">
        <v>45</v>
      </c>
      <c r="B93" s="51"/>
      <c r="C93" s="52"/>
      <c r="D93" s="20">
        <f>SUM(D89:D92)</f>
        <v>28211.614353927918</v>
      </c>
      <c r="E93" s="42">
        <v>396.4</v>
      </c>
      <c r="F93" s="43">
        <f>D93+E93</f>
        <v>28608.01435392792</v>
      </c>
    </row>
    <row r="94" spans="1:6" ht="88.5" customHeight="1" x14ac:dyDescent="0.25">
      <c r="A94" s="53" t="s">
        <v>25</v>
      </c>
      <c r="B94" s="54"/>
      <c r="C94" s="54"/>
      <c r="D94" s="54"/>
      <c r="F94" s="38" t="s">
        <v>32</v>
      </c>
    </row>
    <row r="95" spans="1:6" ht="15.75" x14ac:dyDescent="0.25">
      <c r="A95" s="18" t="s">
        <v>15</v>
      </c>
      <c r="B95" s="15">
        <v>1</v>
      </c>
      <c r="C95" s="16">
        <v>6098.4899165429997</v>
      </c>
      <c r="D95" s="17">
        <f>B95*C95</f>
        <v>6098.4899165429997</v>
      </c>
      <c r="F95" s="22"/>
    </row>
    <row r="96" spans="1:6" ht="15.75" x14ac:dyDescent="0.25">
      <c r="A96" s="18" t="s">
        <v>7</v>
      </c>
      <c r="B96" s="19">
        <v>9.5</v>
      </c>
      <c r="C96" s="16">
        <v>6098.4899165429997</v>
      </c>
      <c r="D96" s="17">
        <f>B96*C96</f>
        <v>57935.654207158499</v>
      </c>
      <c r="F96" s="39"/>
    </row>
    <row r="97" spans="1:6" ht="15.75" x14ac:dyDescent="0.25">
      <c r="A97" s="23" t="s">
        <v>16</v>
      </c>
      <c r="B97" s="19">
        <v>2.5000000000000001E-2</v>
      </c>
      <c r="C97" s="16">
        <v>6098.4899165429997</v>
      </c>
      <c r="D97" s="25">
        <f t="shared" ref="D97:D98" si="11">B97*C97</f>
        <v>152.462247913575</v>
      </c>
      <c r="F97" s="39"/>
    </row>
    <row r="98" spans="1:6" ht="15.75" x14ac:dyDescent="0.25">
      <c r="A98" s="14" t="s">
        <v>17</v>
      </c>
      <c r="B98" s="15">
        <v>1E-3</v>
      </c>
      <c r="C98" s="16">
        <v>6098.4899165429997</v>
      </c>
      <c r="D98" s="17">
        <f t="shared" si="11"/>
        <v>6.0984899165429995</v>
      </c>
      <c r="F98" s="39"/>
    </row>
    <row r="99" spans="1:6" ht="15.75" x14ac:dyDescent="0.25">
      <c r="A99" s="50" t="s">
        <v>46</v>
      </c>
      <c r="B99" s="51"/>
      <c r="C99" s="52"/>
      <c r="D99" s="20">
        <f>SUM(D95:D98)</f>
        <v>64192.704861531609</v>
      </c>
      <c r="E99" s="42">
        <v>396.4</v>
      </c>
      <c r="F99" s="40">
        <f>D99+E99</f>
        <v>64589.10486153161</v>
      </c>
    </row>
    <row r="101" spans="1:6" ht="15.75" x14ac:dyDescent="0.25">
      <c r="A101" s="44" t="s">
        <v>54</v>
      </c>
      <c r="B101" s="44" t="s">
        <v>55</v>
      </c>
      <c r="D101" s="2" t="s">
        <v>1</v>
      </c>
    </row>
    <row r="102" spans="1:6" ht="60" x14ac:dyDescent="0.25">
      <c r="A102" s="47" t="s">
        <v>56</v>
      </c>
      <c r="B102" s="46" t="s">
        <v>57</v>
      </c>
      <c r="D102" s="45" t="s">
        <v>58</v>
      </c>
    </row>
  </sheetData>
  <mergeCells count="18">
    <mergeCell ref="A74:C74"/>
    <mergeCell ref="A93:C93"/>
    <mergeCell ref="A94:D94"/>
    <mergeCell ref="A99:C99"/>
    <mergeCell ref="A75:D75"/>
    <mergeCell ref="A80:C80"/>
    <mergeCell ref="A81:D81"/>
    <mergeCell ref="A86:C86"/>
    <mergeCell ref="A88:D88"/>
    <mergeCell ref="A66:C66"/>
    <mergeCell ref="I67:L67"/>
    <mergeCell ref="A68:D68"/>
    <mergeCell ref="I73:K73"/>
    <mergeCell ref="A26:C26"/>
    <mergeCell ref="A33:C33"/>
    <mergeCell ref="A41:C41"/>
    <mergeCell ref="A48:C48"/>
    <mergeCell ref="A59:C59"/>
  </mergeCells>
  <pageMargins left="0.7" right="0.7" top="0.75" bottom="0.75" header="0.3" footer="0.3"/>
  <pageSetup paperSize="9" scale="49" orientation="portrait" r:id="rId1"/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Niepubliczne SP</vt:lpstr>
      <vt:lpstr>'Niepubliczne SP'!Obszar_wydruku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annaj</dc:creator>
  <cp:lastModifiedBy>annaj</cp:lastModifiedBy>
  <cp:lastPrinted>2020-05-25T11:17:03Z</cp:lastPrinted>
  <dcterms:created xsi:type="dcterms:W3CDTF">2017-01-19T05:59:29Z</dcterms:created>
  <dcterms:modified xsi:type="dcterms:W3CDTF">2020-05-28T10:46:27Z</dcterms:modified>
</cp:coreProperties>
</file>