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456" windowHeight="4596" tabRatio="943" activeTab="0"/>
  </bookViews>
  <sheets>
    <sheet name="BILANS ŁĄCZNY 2021" sheetId="1" r:id="rId1"/>
  </sheets>
  <externalReferences>
    <externalReference r:id="rId4"/>
  </externalReferences>
  <definedNames>
    <definedName name="_xlnm.Print_Area" localSheetId="0">'BILANS ŁĄCZNY 2021'!$A$1:$J$51</definedName>
  </definedNames>
  <calcPr fullCalcOnLoad="1"/>
</workbook>
</file>

<file path=xl/sharedStrings.xml><?xml version="1.0" encoding="utf-8"?>
<sst xmlns="http://schemas.openxmlformats.org/spreadsheetml/2006/main" count="87" uniqueCount="85">
  <si>
    <t>A Aktywa trwałe</t>
  </si>
  <si>
    <t>A Fundusz</t>
  </si>
  <si>
    <t>B Aktywa obrotowe</t>
  </si>
  <si>
    <t>Suma aktywów</t>
  </si>
  <si>
    <t>Suma pasywów</t>
  </si>
  <si>
    <t>Nazwa i adres jednostki sprawozdawczej</t>
  </si>
  <si>
    <t>Adresat :</t>
  </si>
  <si>
    <t>Numer identyfikacyjny REGON</t>
  </si>
  <si>
    <t>000517364</t>
  </si>
  <si>
    <t>Wysłać bez pisma przewodniego</t>
  </si>
  <si>
    <t>AKTYWA</t>
  </si>
  <si>
    <t>Stan na początek roku</t>
  </si>
  <si>
    <t>Stan na koniec roku</t>
  </si>
  <si>
    <t>PASYWA</t>
  </si>
  <si>
    <t>ŁĄCZNY</t>
  </si>
  <si>
    <t>Regionalna Izba Obrachunkowa                               w Opolu</t>
  </si>
  <si>
    <t>BILANS                                           jednostki budżetowej, zakładu budżetowego sporządzony</t>
  </si>
  <si>
    <t>D.  Zobowiązania i rezerwy na zobowiązania</t>
  </si>
  <si>
    <t xml:space="preserve">C.   Państwowe fundusze celowe </t>
  </si>
  <si>
    <t xml:space="preserve">B.   Fundusze placówek </t>
  </si>
  <si>
    <t>na dzień 31.12.2021 r.</t>
  </si>
  <si>
    <t>Gmina Nysa</t>
  </si>
  <si>
    <t>A.I Wartości niematerialne i prawne</t>
  </si>
  <si>
    <t>A.II Rzeczowe aktywa trwałe</t>
  </si>
  <si>
    <t>A.II.1 Środki trwałe</t>
  </si>
  <si>
    <t>A.II.1.1 Grunty</t>
  </si>
  <si>
    <t>A.II.1.1.1.  Grunty stanowiące własność jednostki samorządu terytorialnego, przekazane w użytkowanie wieczyste innym podmiotem</t>
  </si>
  <si>
    <t>A.II.1.2 Budynki, lokale i obiekty inżynierii    lądowej i wodnej</t>
  </si>
  <si>
    <t>A.II.1.3 Urządzenia techniczne i maszyny</t>
  </si>
  <si>
    <t>A.II.1.4 Środki transportu</t>
  </si>
  <si>
    <t>A.II.1.5 Inne środki trwałe</t>
  </si>
  <si>
    <t>A.II.2 Środki trwałe w budowie (inwestycje)</t>
  </si>
  <si>
    <t>A.II.3 Zaliczka na środki trwałe w budowie (inwestycji)</t>
  </si>
  <si>
    <t>A.III Należności długoterminowe</t>
  </si>
  <si>
    <t>A.IV Długoterminowe aktywa finansowe</t>
  </si>
  <si>
    <t>A.IV.1. Akcje i udziały</t>
  </si>
  <si>
    <t>A.IV.2. Papiery wartościowe długoterminowe</t>
  </si>
  <si>
    <t>A.IV.3. Inne długoterminowe aktywa finansowe</t>
  </si>
  <si>
    <t>A.V.  Wartość mienia zlikwidowanych jednostek</t>
  </si>
  <si>
    <t>B.I Zapasy</t>
  </si>
  <si>
    <t>B.I.1. Materiały</t>
  </si>
  <si>
    <t>B.I.2. Półprodukty i produkty w  toku</t>
  </si>
  <si>
    <t>B.I.3.  Produkty gotowe</t>
  </si>
  <si>
    <t>B.I.4. Towary</t>
  </si>
  <si>
    <t>B.II Należności krótkoterminowe</t>
  </si>
  <si>
    <t>B.II.1.  Należności z tytułu dostaw i usług</t>
  </si>
  <si>
    <t>B.II.2.  Należności od budżetów</t>
  </si>
  <si>
    <t>B.II.3.  Należności z tytułu ubezpieczeń  i innych świadczeń</t>
  </si>
  <si>
    <t>B.II.4.  Pozostałe należności</t>
  </si>
  <si>
    <t>B.II.5.   Rozliczenia z tytułu środków na wydatki budżetowe z tytułu dochodów budżetowych</t>
  </si>
  <si>
    <t>B.III.   Krótkoterminowe aktywa finansowe</t>
  </si>
  <si>
    <t>B.III.1.    Środki pieniężne w kasie</t>
  </si>
  <si>
    <t>B.III.2.    Środki pieniężne na rachunkach bankowych</t>
  </si>
  <si>
    <t>B.III.3.   Środki pieniężne państwowego funduszu celowego</t>
  </si>
  <si>
    <t>B.III.4.  Inne środki pieniężne</t>
  </si>
  <si>
    <t>B.III.5.  Akcje lub udziały</t>
  </si>
  <si>
    <t>B.III.6.  Inne papiey wartościowe</t>
  </si>
  <si>
    <t xml:space="preserve">B.III.7.   Inne krótkoterminowe aktywa finansowe </t>
  </si>
  <si>
    <t>B.IV.  Rozliczenia międzyokresowe</t>
  </si>
  <si>
    <t>A.I.   Fundusz jednostki</t>
  </si>
  <si>
    <t>A.II.  Wynik finansowy netto</t>
  </si>
  <si>
    <t>A.II.1.  Zysk netto (+)</t>
  </si>
  <si>
    <t>A.II.2.  Strata netto (-)</t>
  </si>
  <si>
    <t>A.III.  Odpisy z wyniku finansowego (nadwyżka środków obrotowych (-)</t>
  </si>
  <si>
    <t>A.IV.  Fundusz mienia zlikwidowanych jednostek</t>
  </si>
  <si>
    <t>D.I.  Zobowiązania długoterminowe</t>
  </si>
  <si>
    <t>D.II. Zobowiązania krótkoterminowe</t>
  </si>
  <si>
    <t>D.II.1. Zobowiązania z tytułu dostaw i usług</t>
  </si>
  <si>
    <t>D.II.2. Zobowiązania wobec budżetów</t>
  </si>
  <si>
    <t>D.II.3. Zobowiązania z tytułu ubezpieczeń społecznych i innych świadczeń</t>
  </si>
  <si>
    <t>D.II.4. Zobowiązania z tytulu wynagrodzeń</t>
  </si>
  <si>
    <t>D.II.5. Pozostałe zobowiązania</t>
  </si>
  <si>
    <t>D.II.6. Sumy obce (depozytowe, zabezpieczenie wykonania umów)</t>
  </si>
  <si>
    <t>D.II.7. Rozliczenie z tytułu środków na wydatki budżetowe i z tytułu dochodów budżetowych</t>
  </si>
  <si>
    <t xml:space="preserve">D.II.8.   Fundusze specjalne </t>
  </si>
  <si>
    <t>D.II.8.1. Zakładowy Fundusz Świadczeń Socjalnych</t>
  </si>
  <si>
    <t>D.II.8.2.  Inne fundusze</t>
  </si>
  <si>
    <t>D.III. Rezerwy na zobowiązania</t>
  </si>
  <si>
    <t>D.IV.  Rozliczenia miedzyokresowe przychodów</t>
  </si>
  <si>
    <t>Marian Lisoń</t>
  </si>
  <si>
    <t>Kordian Kolbiarz</t>
  </si>
  <si>
    <t xml:space="preserve"> (rok, miesiąc, dzień)</t>
  </si>
  <si>
    <t xml:space="preserve">(Główny księgowy)                                                                                          </t>
  </si>
  <si>
    <t xml:space="preserve">  (Kierownik jednostki)</t>
  </si>
  <si>
    <t>2022.05.30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</si>
</sst>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#,##0.000"/>
    <numFmt numFmtId="169" formatCode="#,##0.00_ ;\-#,##0.00\ "/>
    <numFmt numFmtId="170" formatCode="_-* #,##0.000\ _z_ł_-;\-* #,##0.000\ _z_ł_-;_-* &quot;-&quot;??\ _z_ł_-;_-@_-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0.0"/>
    <numFmt numFmtId="178" formatCode="_-* #,##0.000\ &quot;zł&quot;_-;\-* #,##0.000\ &quot;zł&quot;_-;_-* &quot;-&quot;??\ &quot;zł&quot;_-;_-@_-"/>
    <numFmt numFmtId="179" formatCode="0.000"/>
    <numFmt numFmtId="180" formatCode="#,##0.00\ _z_ł"/>
    <numFmt numFmtId="181" formatCode="#,##0.00_ ;[Red]\-#,##0.00\ "/>
    <numFmt numFmtId="182" formatCode="0.00_ ;\-0.00\ "/>
    <numFmt numFmtId="183" formatCode="_-* #,##0.0\ _z_ł_-;\-* #,##0.0\ _z_ł_-;_-* &quot;-&quot;??\ _z_ł_-;_-@_-"/>
    <numFmt numFmtId="184" formatCode="#,##0.00;[Red]#,##0.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A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4" fontId="4" fillId="0" borderId="10" xfId="42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65" fontId="4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 wrapText="1"/>
    </xf>
    <xf numFmtId="165" fontId="4" fillId="35" borderId="10" xfId="0" applyNumberFormat="1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4" fontId="3" fillId="35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readingOrder="1"/>
    </xf>
    <xf numFmtId="4" fontId="0" fillId="0" borderId="0" xfId="0" applyNumberFormat="1" applyBorder="1" applyAlignment="1">
      <alignment vertical="center"/>
    </xf>
    <xf numFmtId="0" fontId="6" fillId="35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165" fontId="3" fillId="0" borderId="1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4" fontId="4" fillId="0" borderId="0" xfId="42" applyNumberFormat="1" applyFont="1" applyBorder="1" applyAlignment="1">
      <alignment horizontal="right" vertical="center"/>
    </xf>
    <xf numFmtId="4" fontId="4" fillId="0" borderId="0" xfId="42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42" applyNumberFormat="1" applyFont="1" applyBorder="1" applyAlignment="1">
      <alignment/>
    </xf>
    <xf numFmtId="165" fontId="4" fillId="0" borderId="13" xfId="0" applyNumberFormat="1" applyFont="1" applyBorder="1" applyAlignment="1">
      <alignment horizontal="right" vertical="center"/>
    </xf>
    <xf numFmtId="165" fontId="3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3" fillId="35" borderId="10" xfId="0" applyNumberFormat="1" applyFont="1" applyFill="1" applyBorder="1" applyAlignment="1">
      <alignment vertical="center"/>
    </xf>
    <xf numFmtId="169" fontId="3" fillId="35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169" fontId="3" fillId="35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vertical="center" wrapText="1"/>
    </xf>
    <xf numFmtId="169" fontId="3" fillId="0" borderId="10" xfId="0" applyNumberFormat="1" applyFont="1" applyBorder="1" applyAlignment="1">
      <alignment vertical="center" wrapText="1"/>
    </xf>
    <xf numFmtId="169" fontId="3" fillId="0" borderId="10" xfId="0" applyNumberFormat="1" applyFont="1" applyFill="1" applyBorder="1" applyAlignment="1">
      <alignment vertical="center"/>
    </xf>
    <xf numFmtId="165" fontId="3" fillId="35" borderId="10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169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3" fillId="33" borderId="14" xfId="0" applyNumberFormat="1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4" fontId="3" fillId="35" borderId="14" xfId="0" applyNumberFormat="1" applyFont="1" applyFill="1" applyBorder="1" applyAlignment="1">
      <alignment vertical="center" wrapText="1"/>
    </xf>
    <xf numFmtId="4" fontId="3" fillId="35" borderId="13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5" borderId="14" xfId="0" applyNumberFormat="1" applyFont="1" applyFill="1" applyBorder="1" applyAlignment="1">
      <alignment horizontal="right" vertical="center" wrapText="1"/>
    </xf>
    <xf numFmtId="4" fontId="3" fillId="35" borderId="13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65" fontId="3" fillId="35" borderId="14" xfId="0" applyNumberFormat="1" applyFont="1" applyFill="1" applyBorder="1" applyAlignment="1">
      <alignment vertical="center" wrapText="1"/>
    </xf>
    <xf numFmtId="165" fontId="3" fillId="35" borderId="13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5" fontId="4" fillId="0" borderId="14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6" fillId="37" borderId="13" xfId="0" applyFont="1" applyFill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165" fontId="3" fillId="33" borderId="14" xfId="0" applyNumberFormat="1" applyFont="1" applyFill="1" applyBorder="1" applyAlignment="1">
      <alignment vertical="center" wrapText="1"/>
    </xf>
    <xf numFmtId="165" fontId="3" fillId="33" borderId="13" xfId="0" applyNumberFormat="1" applyFont="1" applyFill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69" fontId="3" fillId="0" borderId="14" xfId="0" applyNumberFormat="1" applyFont="1" applyBorder="1" applyAlignment="1">
      <alignment horizontal="right" vertical="center"/>
    </xf>
    <xf numFmtId="169" fontId="3" fillId="0" borderId="13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9" fontId="3" fillId="35" borderId="14" xfId="0" applyNumberFormat="1" applyFont="1" applyFill="1" applyBorder="1" applyAlignment="1">
      <alignment vertical="center"/>
    </xf>
    <xf numFmtId="169" fontId="3" fillId="35" borderId="13" xfId="0" applyNumberFormat="1" applyFont="1" applyFill="1" applyBorder="1" applyAlignment="1">
      <alignment vertical="center"/>
    </xf>
    <xf numFmtId="165" fontId="3" fillId="37" borderId="14" xfId="0" applyNumberFormat="1" applyFont="1" applyFill="1" applyBorder="1" applyAlignment="1">
      <alignment horizontal="left" vertical="center" wrapText="1"/>
    </xf>
    <xf numFmtId="165" fontId="3" fillId="35" borderId="13" xfId="0" applyNumberFormat="1" applyFont="1" applyFill="1" applyBorder="1" applyAlignment="1">
      <alignment horizontal="left" vertical="center" wrapText="1"/>
    </xf>
    <xf numFmtId="165" fontId="3" fillId="0" borderId="14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3" fillId="35" borderId="14" xfId="0" applyNumberFormat="1" applyFont="1" applyFill="1" applyBorder="1" applyAlignment="1">
      <alignment horizontal="center" vertical="center" wrapText="1"/>
    </xf>
    <xf numFmtId="165" fontId="3" fillId="35" borderId="13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right" vertical="center" wrapText="1"/>
    </xf>
    <xf numFmtId="4" fontId="4" fillId="35" borderId="13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Border="1" applyAlignment="1">
      <alignment vertical="center" wrapText="1"/>
    </xf>
    <xf numFmtId="165" fontId="4" fillId="0" borderId="13" xfId="0" applyNumberFormat="1" applyFont="1" applyBorder="1" applyAlignment="1">
      <alignment vertical="center" wrapText="1"/>
    </xf>
    <xf numFmtId="169" fontId="3" fillId="0" borderId="14" xfId="0" applyNumberFormat="1" applyFont="1" applyFill="1" applyBorder="1" applyAlignment="1">
      <alignment horizontal="right" vertical="center"/>
    </xf>
    <xf numFmtId="169" fontId="3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165" fontId="3" fillId="36" borderId="14" xfId="0" applyNumberFormat="1" applyFont="1" applyFill="1" applyBorder="1" applyAlignment="1">
      <alignment horizontal="center" vertical="center"/>
    </xf>
    <xf numFmtId="165" fontId="3" fillId="36" borderId="13" xfId="0" applyNumberFormat="1" applyFont="1" applyFill="1" applyBorder="1" applyAlignment="1">
      <alignment horizontal="center" vertical="center"/>
    </xf>
    <xf numFmtId="4" fontId="3" fillId="35" borderId="14" xfId="0" applyNumberFormat="1" applyFont="1" applyFill="1" applyBorder="1" applyAlignment="1">
      <alignment vertical="center" wrapText="1"/>
    </xf>
    <xf numFmtId="4" fontId="3" fillId="35" borderId="13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65" fontId="3" fillId="0" borderId="14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165" fontId="4" fillId="0" borderId="14" xfId="0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vertical="center" wrapText="1"/>
    </xf>
    <xf numFmtId="165" fontId="3" fillId="0" borderId="13" xfId="0" applyNumberFormat="1" applyFont="1" applyBorder="1" applyAlignment="1">
      <alignment vertical="center" wrapText="1"/>
    </xf>
    <xf numFmtId="169" fontId="4" fillId="0" borderId="14" xfId="0" applyNumberFormat="1" applyFont="1" applyBorder="1" applyAlignment="1">
      <alignment horizontal="right" vertical="center" wrapText="1"/>
    </xf>
    <xf numFmtId="169" fontId="4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5" fontId="4" fillId="0" borderId="14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42" applyNumberFormat="1" applyFont="1" applyBorder="1" applyAlignment="1">
      <alignment horizontal="center" vertical="center"/>
    </xf>
    <xf numFmtId="4" fontId="4" fillId="0" borderId="13" xfId="4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" fontId="3" fillId="34" borderId="14" xfId="0" applyNumberFormat="1" applyFont="1" applyFill="1" applyBorder="1" applyAlignment="1">
      <alignment horizontal="right" vertical="center" wrapText="1"/>
    </xf>
    <xf numFmtId="4" fontId="3" fillId="34" borderId="13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4" fontId="3" fillId="35" borderId="14" xfId="0" applyNumberFormat="1" applyFont="1" applyFill="1" applyBorder="1" applyAlignment="1">
      <alignment horizontal="right" vertical="center" wrapText="1"/>
    </xf>
    <xf numFmtId="4" fontId="3" fillId="35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anna\Pulpit\bilans%2028.04.2012\JEDNOSTKI%20BUD&#379;ETOWE%20%202010r\Sprawozdanie%20finansowe%202009r.%20-%20UM,%20OPS,%20GZO,%20D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 zbiorczy 2010"/>
      <sheetName val="Aktywa - jednostki budżetowe"/>
      <sheetName val="Pasywa - jednostki budzetowe"/>
      <sheetName val="RZiS-zbiorczo jed.budżetowe"/>
      <sheetName val="RZiS - arkusz pomocniczy"/>
      <sheetName val="Zest.zmn.w f-szu jedn. ZBIORCZO"/>
      <sheetName val="Zest.zmn.w f-szu arkusz pomocni"/>
      <sheetName val="Arkusz1"/>
    </sheetNames>
    <sheetDataSet>
      <sheetData sheetId="1">
        <row r="12">
          <cell r="F12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D66"/>
  <sheetViews>
    <sheetView tabSelected="1" zoomScale="98" zoomScaleNormal="98" zoomScalePageLayoutView="0" workbookViewId="0" topLeftCell="A49">
      <selection activeCell="N60" sqref="N60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0.25390625" style="0" customWidth="1"/>
    <col min="4" max="4" width="5.00390625" style="0" customWidth="1"/>
    <col min="5" max="5" width="15.00390625" style="0" customWidth="1"/>
    <col min="6" max="6" width="12.25390625" style="0" customWidth="1"/>
    <col min="7" max="7" width="10.25390625" style="0" customWidth="1"/>
    <col min="8" max="8" width="6.75390625" style="0" customWidth="1"/>
    <col min="9" max="9" width="8.75390625" style="0" customWidth="1"/>
    <col min="10" max="10" width="14.50390625" style="0" customWidth="1"/>
    <col min="11" max="11" width="7.25390625" style="0" customWidth="1"/>
    <col min="12" max="12" width="17.25390625" style="0" customWidth="1"/>
    <col min="13" max="13" width="16.25390625" style="0" customWidth="1"/>
    <col min="14" max="14" width="8.00390625" style="0" customWidth="1"/>
    <col min="15" max="15" width="11.00390625" style="0" customWidth="1"/>
    <col min="17" max="17" width="11.25390625" style="0" bestFit="1" customWidth="1"/>
    <col min="18" max="18" width="11.50390625" style="0" customWidth="1"/>
    <col min="19" max="19" width="12.75390625" style="0" bestFit="1" customWidth="1"/>
  </cols>
  <sheetData>
    <row r="1" spans="2:10" ht="12.75">
      <c r="B1" s="83" t="s">
        <v>5</v>
      </c>
      <c r="C1" s="84"/>
      <c r="D1" s="85" t="s">
        <v>16</v>
      </c>
      <c r="E1" s="86"/>
      <c r="F1" s="87"/>
      <c r="G1" s="99" t="s">
        <v>6</v>
      </c>
      <c r="H1" s="100"/>
      <c r="I1" s="100"/>
      <c r="J1" s="101"/>
    </row>
    <row r="2" spans="2:10" ht="12.75">
      <c r="B2" s="224"/>
      <c r="C2" s="225"/>
      <c r="D2" s="88"/>
      <c r="E2" s="89"/>
      <c r="F2" s="90"/>
      <c r="G2" s="104" t="s">
        <v>15</v>
      </c>
      <c r="H2" s="105"/>
      <c r="I2" s="105"/>
      <c r="J2" s="106"/>
    </row>
    <row r="3" spans="2:10" ht="12.75" customHeight="1">
      <c r="B3" s="226"/>
      <c r="C3" s="227"/>
      <c r="D3" s="88"/>
      <c r="E3" s="89"/>
      <c r="F3" s="90"/>
      <c r="G3" s="107"/>
      <c r="H3" s="108"/>
      <c r="I3" s="108"/>
      <c r="J3" s="109"/>
    </row>
    <row r="4" spans="2:10" ht="12.75">
      <c r="B4" s="230" t="s">
        <v>21</v>
      </c>
      <c r="C4" s="231"/>
      <c r="D4" s="88"/>
      <c r="E4" s="89"/>
      <c r="F4" s="90"/>
      <c r="G4" s="107"/>
      <c r="H4" s="108"/>
      <c r="I4" s="108"/>
      <c r="J4" s="109"/>
    </row>
    <row r="5" spans="2:10" ht="12.75">
      <c r="B5" s="226"/>
      <c r="C5" s="227"/>
      <c r="D5" s="88"/>
      <c r="E5" s="89"/>
      <c r="F5" s="90"/>
      <c r="G5" s="107"/>
      <c r="H5" s="108"/>
      <c r="I5" s="108"/>
      <c r="J5" s="109"/>
    </row>
    <row r="6" spans="2:10" ht="12.75">
      <c r="B6" s="228"/>
      <c r="C6" s="229"/>
      <c r="D6" s="88"/>
      <c r="E6" s="89"/>
      <c r="F6" s="90"/>
      <c r="G6" s="107"/>
      <c r="H6" s="108"/>
      <c r="I6" s="108"/>
      <c r="J6" s="109"/>
    </row>
    <row r="7" spans="2:10" ht="12.75">
      <c r="B7" s="102" t="s">
        <v>7</v>
      </c>
      <c r="C7" s="103"/>
      <c r="D7" s="91"/>
      <c r="E7" s="92"/>
      <c r="F7" s="93"/>
      <c r="G7" s="110"/>
      <c r="H7" s="111"/>
      <c r="I7" s="111"/>
      <c r="J7" s="112"/>
    </row>
    <row r="8" spans="2:10" ht="12.75">
      <c r="B8" s="113" t="s">
        <v>8</v>
      </c>
      <c r="C8" s="114"/>
      <c r="D8" s="94" t="s">
        <v>20</v>
      </c>
      <c r="E8" s="95"/>
      <c r="F8" s="96"/>
      <c r="G8" s="115" t="s">
        <v>9</v>
      </c>
      <c r="H8" s="116"/>
      <c r="I8" s="116"/>
      <c r="J8" s="117"/>
    </row>
    <row r="9" spans="2:10" ht="12.75">
      <c r="B9" s="118" t="s">
        <v>14</v>
      </c>
      <c r="C9" s="119"/>
      <c r="D9" s="119"/>
      <c r="E9" s="119"/>
      <c r="F9" s="119"/>
      <c r="G9" s="119"/>
      <c r="H9" s="119"/>
      <c r="I9" s="119"/>
      <c r="J9" s="120"/>
    </row>
    <row r="10" spans="2:10" ht="24">
      <c r="B10" s="8" t="s">
        <v>10</v>
      </c>
      <c r="C10" s="133" t="s">
        <v>11</v>
      </c>
      <c r="D10" s="134"/>
      <c r="E10" s="13" t="s">
        <v>12</v>
      </c>
      <c r="F10" s="135" t="s">
        <v>13</v>
      </c>
      <c r="G10" s="136"/>
      <c r="H10" s="133" t="s">
        <v>11</v>
      </c>
      <c r="I10" s="134"/>
      <c r="J10" s="13" t="s">
        <v>12</v>
      </c>
    </row>
    <row r="11" spans="2:13" ht="28.5" customHeight="1">
      <c r="B11" s="26" t="s">
        <v>0</v>
      </c>
      <c r="C11" s="129">
        <f>SUM(C12,C13,C23,C24,C28)</f>
        <v>1013412073.8</v>
      </c>
      <c r="D11" s="130"/>
      <c r="E11" s="5">
        <f>SUM(E12,E13,E23,E24,E28)</f>
        <v>1006509225.91</v>
      </c>
      <c r="F11" s="121" t="s">
        <v>1</v>
      </c>
      <c r="G11" s="122"/>
      <c r="H11" s="97">
        <f>SUM(H12,H13,H16,H17)</f>
        <v>1020455782.12</v>
      </c>
      <c r="I11" s="98"/>
      <c r="J11" s="5">
        <f>SUM(J12,J13,J16,J17)</f>
        <v>1013699075.89</v>
      </c>
      <c r="K11" s="46"/>
      <c r="L11" s="47"/>
      <c r="M11" s="48"/>
    </row>
    <row r="12" spans="2:14" ht="33.75" customHeight="1">
      <c r="B12" s="30" t="s">
        <v>22</v>
      </c>
      <c r="C12" s="131">
        <v>9482.3</v>
      </c>
      <c r="D12" s="132"/>
      <c r="E12" s="19">
        <v>0</v>
      </c>
      <c r="F12" s="125" t="s">
        <v>59</v>
      </c>
      <c r="G12" s="126"/>
      <c r="H12" s="123">
        <v>919139161.39</v>
      </c>
      <c r="I12" s="124"/>
      <c r="J12" s="19">
        <v>959483212.75</v>
      </c>
      <c r="K12" s="37"/>
      <c r="L12" s="37"/>
      <c r="M12" s="37"/>
      <c r="N12" s="7"/>
    </row>
    <row r="13" spans="2:14" ht="33" customHeight="1">
      <c r="B13" s="30" t="s">
        <v>23</v>
      </c>
      <c r="C13" s="123">
        <f>SUM(C14,C21,C22)</f>
        <v>761975615.58</v>
      </c>
      <c r="D13" s="124"/>
      <c r="E13" s="19">
        <f>SUM(E14,E21,E22)</f>
        <v>759221660.93</v>
      </c>
      <c r="F13" s="125" t="s">
        <v>60</v>
      </c>
      <c r="G13" s="126"/>
      <c r="H13" s="123">
        <f>SUM(H14,H15)</f>
        <v>101316620.73</v>
      </c>
      <c r="I13" s="124"/>
      <c r="J13" s="19">
        <f>SUM(J14:J15)</f>
        <v>54215863.14</v>
      </c>
      <c r="K13" s="37"/>
      <c r="L13" s="37"/>
      <c r="M13" s="37"/>
      <c r="N13" s="7"/>
    </row>
    <row r="14" spans="2:14" ht="22.5" customHeight="1">
      <c r="B14" s="49" t="s">
        <v>24</v>
      </c>
      <c r="C14" s="144">
        <f>SUM(C15:C20,-C16)</f>
        <v>695140590.73</v>
      </c>
      <c r="D14" s="145"/>
      <c r="E14" s="50">
        <f>SUM(E15:E20,-E16)</f>
        <v>743190002.25</v>
      </c>
      <c r="F14" s="139" t="s">
        <v>61</v>
      </c>
      <c r="G14" s="140"/>
      <c r="H14" s="146">
        <v>101316620.73</v>
      </c>
      <c r="I14" s="147"/>
      <c r="J14" s="10">
        <v>54215863.14</v>
      </c>
      <c r="K14" s="37"/>
      <c r="L14" s="37"/>
      <c r="M14" s="37"/>
      <c r="N14" s="7"/>
    </row>
    <row r="15" spans="2:13" ht="23.25" customHeight="1">
      <c r="B15" s="27" t="s">
        <v>25</v>
      </c>
      <c r="C15" s="127">
        <v>423126102.75</v>
      </c>
      <c r="D15" s="128"/>
      <c r="E15" s="10">
        <v>394138062.26</v>
      </c>
      <c r="F15" s="139" t="s">
        <v>62</v>
      </c>
      <c r="G15" s="140"/>
      <c r="H15" s="141">
        <v>0</v>
      </c>
      <c r="I15" s="142"/>
      <c r="J15" s="67">
        <v>0</v>
      </c>
      <c r="K15" s="37"/>
      <c r="L15" s="37"/>
      <c r="M15" s="37"/>
    </row>
    <row r="16" spans="2:13" ht="56.25" customHeight="1">
      <c r="B16" s="27" t="s">
        <v>26</v>
      </c>
      <c r="C16" s="150">
        <v>33226864.1</v>
      </c>
      <c r="D16" s="151"/>
      <c r="E16" s="10">
        <v>22644257.47</v>
      </c>
      <c r="F16" s="125" t="s">
        <v>63</v>
      </c>
      <c r="G16" s="143"/>
      <c r="H16" s="137">
        <v>0</v>
      </c>
      <c r="I16" s="138"/>
      <c r="J16" s="59">
        <v>0</v>
      </c>
      <c r="K16" s="37"/>
      <c r="L16" s="37"/>
      <c r="M16" s="37"/>
    </row>
    <row r="17" spans="2:12" ht="36" customHeight="1">
      <c r="B17" s="28" t="s">
        <v>27</v>
      </c>
      <c r="C17" s="127">
        <v>253823911.67</v>
      </c>
      <c r="D17" s="128"/>
      <c r="E17" s="10">
        <v>332496551.72</v>
      </c>
      <c r="F17" s="125" t="s">
        <v>64</v>
      </c>
      <c r="G17" s="126"/>
      <c r="H17" s="137">
        <v>0</v>
      </c>
      <c r="I17" s="138"/>
      <c r="J17" s="59">
        <v>0</v>
      </c>
      <c r="K17" s="24"/>
      <c r="L17" s="24"/>
    </row>
    <row r="18" spans="2:12" ht="36" customHeight="1">
      <c r="B18" s="27" t="s">
        <v>28</v>
      </c>
      <c r="C18" s="127">
        <v>9238219.58</v>
      </c>
      <c r="D18" s="128"/>
      <c r="E18" s="10">
        <v>8569450.9</v>
      </c>
      <c r="F18" s="121" t="s">
        <v>19</v>
      </c>
      <c r="G18" s="122"/>
      <c r="H18" s="148">
        <v>0</v>
      </c>
      <c r="I18" s="149"/>
      <c r="J18" s="62">
        <v>0</v>
      </c>
      <c r="K18" s="29"/>
      <c r="L18" s="29"/>
    </row>
    <row r="19" spans="2:10" ht="31.5" customHeight="1">
      <c r="B19" s="27" t="s">
        <v>29</v>
      </c>
      <c r="C19" s="127">
        <v>7395643.08</v>
      </c>
      <c r="D19" s="128"/>
      <c r="E19" s="10">
        <v>6137954.49</v>
      </c>
      <c r="F19" s="121" t="s">
        <v>18</v>
      </c>
      <c r="G19" s="122"/>
      <c r="H19" s="148">
        <v>0</v>
      </c>
      <c r="I19" s="149"/>
      <c r="J19" s="62">
        <v>0</v>
      </c>
    </row>
    <row r="20" spans="2:10" ht="30" customHeight="1">
      <c r="B20" s="27" t="s">
        <v>30</v>
      </c>
      <c r="C20" s="127">
        <v>1556713.65</v>
      </c>
      <c r="D20" s="128"/>
      <c r="E20" s="10">
        <v>1847982.88</v>
      </c>
      <c r="F20" s="121" t="s">
        <v>17</v>
      </c>
      <c r="G20" s="122"/>
      <c r="H20" s="148">
        <f>SUM(H21,H22,H33,H34)</f>
        <v>13769017.219999997</v>
      </c>
      <c r="I20" s="149"/>
      <c r="J20" s="63">
        <f>SUM(J21,J22,J34,J35)</f>
        <v>16168716.76</v>
      </c>
    </row>
    <row r="21" spans="2:10" ht="32.25" customHeight="1">
      <c r="B21" s="49" t="s">
        <v>31</v>
      </c>
      <c r="C21" s="144">
        <v>66835024.85</v>
      </c>
      <c r="D21" s="145"/>
      <c r="E21" s="50">
        <v>16031658.68</v>
      </c>
      <c r="F21" s="125" t="s">
        <v>65</v>
      </c>
      <c r="G21" s="126"/>
      <c r="H21" s="160">
        <v>0</v>
      </c>
      <c r="I21" s="161"/>
      <c r="J21" s="59">
        <v>0</v>
      </c>
    </row>
    <row r="22" spans="2:10" ht="37.5" customHeight="1">
      <c r="B22" s="49" t="s">
        <v>32</v>
      </c>
      <c r="C22" s="156">
        <v>0</v>
      </c>
      <c r="D22" s="157"/>
      <c r="E22" s="51">
        <f>'[1]Aktywa - jednostki budżetowe'!F12</f>
        <v>0</v>
      </c>
      <c r="F22" s="125" t="s">
        <v>66</v>
      </c>
      <c r="G22" s="126"/>
      <c r="H22" s="158">
        <f>SUM(H23:I30)</f>
        <v>12464122.209999997</v>
      </c>
      <c r="I22" s="159"/>
      <c r="J22" s="66">
        <f>SUM(J23:J30)</f>
        <v>14687245.91</v>
      </c>
    </row>
    <row r="23" spans="2:10" ht="36" customHeight="1">
      <c r="B23" s="30" t="s">
        <v>33</v>
      </c>
      <c r="C23" s="131">
        <v>1052075.92</v>
      </c>
      <c r="D23" s="132"/>
      <c r="E23" s="19">
        <v>1827564.98</v>
      </c>
      <c r="F23" s="152" t="s">
        <v>67</v>
      </c>
      <c r="G23" s="153"/>
      <c r="H23" s="154">
        <v>1375659.87</v>
      </c>
      <c r="I23" s="155"/>
      <c r="J23" s="70">
        <v>1204320.74</v>
      </c>
    </row>
    <row r="24" spans="2:10" ht="32.25" customHeight="1">
      <c r="B24" s="30" t="s">
        <v>34</v>
      </c>
      <c r="C24" s="123">
        <f>SUM(C25:C27)</f>
        <v>250374900</v>
      </c>
      <c r="D24" s="124"/>
      <c r="E24" s="19">
        <f>SUM(E25:E27)</f>
        <v>245460000</v>
      </c>
      <c r="F24" s="152" t="s">
        <v>68</v>
      </c>
      <c r="G24" s="153"/>
      <c r="H24" s="162">
        <v>422217.03</v>
      </c>
      <c r="I24" s="163"/>
      <c r="J24" s="71">
        <v>2084430.05</v>
      </c>
    </row>
    <row r="25" spans="2:10" ht="35.25" customHeight="1">
      <c r="B25" s="27" t="s">
        <v>35</v>
      </c>
      <c r="C25" s="127">
        <v>250374900</v>
      </c>
      <c r="D25" s="128"/>
      <c r="E25" s="10">
        <v>245460000</v>
      </c>
      <c r="F25" s="152" t="s">
        <v>69</v>
      </c>
      <c r="G25" s="153"/>
      <c r="H25" s="162">
        <v>1783962.8</v>
      </c>
      <c r="I25" s="163"/>
      <c r="J25" s="71">
        <v>1907813.73</v>
      </c>
    </row>
    <row r="26" spans="2:10" ht="34.5" customHeight="1">
      <c r="B26" s="27" t="s">
        <v>36</v>
      </c>
      <c r="C26" s="164">
        <v>0</v>
      </c>
      <c r="D26" s="165"/>
      <c r="E26" s="12">
        <f>'[1]Aktywa - jednostki budżetowe'!F16</f>
        <v>0</v>
      </c>
      <c r="F26" s="152" t="s">
        <v>70</v>
      </c>
      <c r="G26" s="153"/>
      <c r="H26" s="154">
        <v>3637470.47</v>
      </c>
      <c r="I26" s="155"/>
      <c r="J26" s="71">
        <v>3658348.31</v>
      </c>
    </row>
    <row r="27" spans="2:10" ht="31.5" customHeight="1">
      <c r="B27" s="27" t="s">
        <v>37</v>
      </c>
      <c r="C27" s="164">
        <v>0</v>
      </c>
      <c r="D27" s="165"/>
      <c r="E27" s="12">
        <f>'[1]Aktywa - jednostki budżetowe'!F17</f>
        <v>0</v>
      </c>
      <c r="F27" s="152" t="s">
        <v>71</v>
      </c>
      <c r="G27" s="153"/>
      <c r="H27" s="162">
        <v>1350279.62</v>
      </c>
      <c r="I27" s="163"/>
      <c r="J27" s="71">
        <v>2139268.41</v>
      </c>
    </row>
    <row r="28" spans="2:10" ht="33.75" customHeight="1">
      <c r="B28" s="30" t="s">
        <v>38</v>
      </c>
      <c r="C28" s="166">
        <v>0</v>
      </c>
      <c r="D28" s="167"/>
      <c r="E28" s="21">
        <f>'[1]Aktywa - jednostki budżetowe'!F18</f>
        <v>0</v>
      </c>
      <c r="F28" s="152" t="s">
        <v>72</v>
      </c>
      <c r="G28" s="153"/>
      <c r="H28" s="154">
        <v>5256.94</v>
      </c>
      <c r="I28" s="155"/>
      <c r="J28" s="78">
        <v>24948.16</v>
      </c>
    </row>
    <row r="29" spans="2:10" ht="45" customHeight="1">
      <c r="B29" s="26" t="s">
        <v>2</v>
      </c>
      <c r="C29" s="129">
        <f>SUM(C30,C35,C41,C49)</f>
        <v>20812725.54</v>
      </c>
      <c r="D29" s="130"/>
      <c r="E29" s="5">
        <f>SUM(E30,E35,E41,E49)</f>
        <v>23358566.74</v>
      </c>
      <c r="F29" s="152" t="s">
        <v>73</v>
      </c>
      <c r="G29" s="153"/>
      <c r="H29" s="154">
        <v>2029061.69</v>
      </c>
      <c r="I29" s="155"/>
      <c r="J29" s="71">
        <v>1848427.87</v>
      </c>
    </row>
    <row r="30" spans="2:10" ht="36.75" customHeight="1">
      <c r="B30" s="30" t="s">
        <v>39</v>
      </c>
      <c r="C30" s="168">
        <f>SUM(C31:D34)</f>
        <v>85704.02</v>
      </c>
      <c r="D30" s="169"/>
      <c r="E30" s="20">
        <f>SUM(E31:E34)</f>
        <v>106365.5</v>
      </c>
      <c r="F30" s="74" t="s">
        <v>74</v>
      </c>
      <c r="G30" s="75"/>
      <c r="H30" s="172">
        <f>SUM(H31:I32)</f>
        <v>1860213.79</v>
      </c>
      <c r="I30" s="173"/>
      <c r="J30" s="72">
        <f>SUM(J31:J32)</f>
        <v>1819688.64</v>
      </c>
    </row>
    <row r="31" spans="2:10" ht="30.75" customHeight="1">
      <c r="B31" s="27" t="s">
        <v>40</v>
      </c>
      <c r="C31" s="127">
        <v>69124.57</v>
      </c>
      <c r="D31" s="128"/>
      <c r="E31" s="10">
        <v>75115.87</v>
      </c>
      <c r="F31" s="139" t="s">
        <v>75</v>
      </c>
      <c r="G31" s="140"/>
      <c r="H31" s="174">
        <v>1860213.79</v>
      </c>
      <c r="I31" s="175"/>
      <c r="J31" s="6">
        <v>1819688.64</v>
      </c>
    </row>
    <row r="32" spans="2:10" ht="30.75" customHeight="1">
      <c r="B32" s="27" t="s">
        <v>41</v>
      </c>
      <c r="C32" s="164"/>
      <c r="D32" s="165"/>
      <c r="E32" s="12">
        <v>0</v>
      </c>
      <c r="F32" s="139" t="s">
        <v>76</v>
      </c>
      <c r="G32" s="140"/>
      <c r="H32" s="170">
        <v>0</v>
      </c>
      <c r="I32" s="171"/>
      <c r="J32" s="12">
        <v>0</v>
      </c>
    </row>
    <row r="33" spans="2:10" ht="32.25" customHeight="1">
      <c r="B33" s="27" t="s">
        <v>42</v>
      </c>
      <c r="C33" s="164">
        <v>0</v>
      </c>
      <c r="D33" s="165"/>
      <c r="E33" s="12">
        <v>0</v>
      </c>
      <c r="F33" s="76" t="s">
        <v>77</v>
      </c>
      <c r="G33" s="77"/>
      <c r="H33" s="176">
        <v>0</v>
      </c>
      <c r="I33" s="177"/>
      <c r="J33" s="73">
        <v>0</v>
      </c>
    </row>
    <row r="34" spans="2:10" ht="35.25" customHeight="1">
      <c r="B34" s="27" t="s">
        <v>43</v>
      </c>
      <c r="C34" s="127">
        <v>16579.45</v>
      </c>
      <c r="D34" s="128"/>
      <c r="E34" s="10">
        <v>31249.63</v>
      </c>
      <c r="F34" s="125" t="s">
        <v>78</v>
      </c>
      <c r="G34" s="126"/>
      <c r="H34" s="178">
        <v>1304895.01</v>
      </c>
      <c r="I34" s="179"/>
      <c r="J34" s="23">
        <v>1481470.85</v>
      </c>
    </row>
    <row r="35" spans="2:14" ht="37.5" customHeight="1">
      <c r="B35" s="30" t="s">
        <v>44</v>
      </c>
      <c r="C35" s="131">
        <f>SUM(C36:D40)</f>
        <v>16968481.32</v>
      </c>
      <c r="D35" s="132"/>
      <c r="E35" s="19">
        <f>SUM(E36:E40)</f>
        <v>19504393.82</v>
      </c>
      <c r="F35" s="180"/>
      <c r="G35" s="181"/>
      <c r="H35" s="182"/>
      <c r="I35" s="183"/>
      <c r="J35" s="34"/>
      <c r="L35" s="3"/>
      <c r="M35" s="3"/>
      <c r="N35" s="3"/>
    </row>
    <row r="36" spans="2:14" ht="36" customHeight="1">
      <c r="B36" s="27" t="s">
        <v>45</v>
      </c>
      <c r="C36" s="127">
        <v>72073.79</v>
      </c>
      <c r="D36" s="128"/>
      <c r="E36" s="10">
        <v>92700.63</v>
      </c>
      <c r="F36" s="180"/>
      <c r="G36" s="181"/>
      <c r="H36" s="182"/>
      <c r="I36" s="183"/>
      <c r="J36" s="34"/>
      <c r="L36" s="69"/>
      <c r="M36" s="69"/>
      <c r="N36" s="3"/>
    </row>
    <row r="37" spans="2:14" ht="30.75" customHeight="1">
      <c r="B37" s="27" t="s">
        <v>46</v>
      </c>
      <c r="C37" s="127">
        <v>199025.81</v>
      </c>
      <c r="D37" s="128"/>
      <c r="E37" s="10">
        <v>1364591.12</v>
      </c>
      <c r="F37" s="180"/>
      <c r="G37" s="181"/>
      <c r="H37" s="184"/>
      <c r="I37" s="185"/>
      <c r="J37" s="68"/>
      <c r="L37" s="3"/>
      <c r="M37" s="3"/>
      <c r="N37" s="3"/>
    </row>
    <row r="38" spans="2:10" ht="34.5" customHeight="1">
      <c r="B38" s="27" t="s">
        <v>47</v>
      </c>
      <c r="C38" s="127">
        <v>16208.49</v>
      </c>
      <c r="D38" s="128"/>
      <c r="E38" s="10">
        <v>33929.82</v>
      </c>
      <c r="F38" s="180"/>
      <c r="G38" s="181"/>
      <c r="H38" s="186"/>
      <c r="I38" s="187"/>
      <c r="J38" s="36"/>
    </row>
    <row r="39" spans="2:10" ht="22.5" customHeight="1">
      <c r="B39" s="27" t="s">
        <v>48</v>
      </c>
      <c r="C39" s="127">
        <v>16681173.23</v>
      </c>
      <c r="D39" s="128"/>
      <c r="E39" s="10">
        <v>18013172.25</v>
      </c>
      <c r="F39" s="188"/>
      <c r="G39" s="189"/>
      <c r="H39" s="190"/>
      <c r="I39" s="191"/>
      <c r="J39" s="9"/>
    </row>
    <row r="40" spans="2:10" ht="51.75" customHeight="1">
      <c r="B40" s="27" t="s">
        <v>49</v>
      </c>
      <c r="C40" s="192">
        <v>0</v>
      </c>
      <c r="D40" s="193"/>
      <c r="E40" s="12">
        <v>0</v>
      </c>
      <c r="F40" s="188"/>
      <c r="G40" s="189"/>
      <c r="H40" s="194"/>
      <c r="I40" s="195"/>
      <c r="J40" s="11"/>
    </row>
    <row r="41" spans="2:10" ht="26.25" customHeight="1">
      <c r="B41" s="30" t="s">
        <v>50</v>
      </c>
      <c r="C41" s="131">
        <f>SUM(C42:D48)</f>
        <v>3751192.47</v>
      </c>
      <c r="D41" s="132"/>
      <c r="E41" s="19">
        <f>SUM(E42:E48)</f>
        <v>3734170.09</v>
      </c>
      <c r="F41" s="188"/>
      <c r="G41" s="189"/>
      <c r="H41" s="194"/>
      <c r="I41" s="195"/>
      <c r="J41" s="11"/>
    </row>
    <row r="42" spans="2:10" ht="28.5" customHeight="1">
      <c r="B42" s="27" t="s">
        <v>51</v>
      </c>
      <c r="C42" s="196">
        <v>1004.08</v>
      </c>
      <c r="D42" s="197"/>
      <c r="E42" s="22">
        <v>1377.25</v>
      </c>
      <c r="F42" s="198"/>
      <c r="G42" s="199"/>
      <c r="H42" s="170"/>
      <c r="I42" s="171"/>
      <c r="J42" s="12"/>
    </row>
    <row r="43" spans="2:20" ht="27" customHeight="1">
      <c r="B43" s="27" t="s">
        <v>52</v>
      </c>
      <c r="C43" s="196">
        <v>3750188.39</v>
      </c>
      <c r="D43" s="197"/>
      <c r="E43" s="22">
        <v>3732792.84</v>
      </c>
      <c r="F43" s="198"/>
      <c r="G43" s="199"/>
      <c r="H43" s="146"/>
      <c r="I43" s="147"/>
      <c r="J43" s="10"/>
      <c r="Q43" s="14"/>
      <c r="R43" s="14"/>
      <c r="S43" s="14"/>
      <c r="T43" s="14"/>
    </row>
    <row r="44" spans="2:20" ht="38.25" customHeight="1">
      <c r="B44" s="27" t="s">
        <v>53</v>
      </c>
      <c r="C44" s="200">
        <v>0</v>
      </c>
      <c r="D44" s="201"/>
      <c r="E44" s="56">
        <v>0</v>
      </c>
      <c r="F44" s="202"/>
      <c r="G44" s="203"/>
      <c r="H44" s="150"/>
      <c r="I44" s="151"/>
      <c r="J44" s="10"/>
      <c r="Q44" s="14"/>
      <c r="R44" s="14"/>
      <c r="S44" s="14"/>
      <c r="T44" s="14"/>
    </row>
    <row r="45" spans="2:56" ht="26.25" customHeight="1">
      <c r="B45" s="27" t="s">
        <v>54</v>
      </c>
      <c r="C45" s="200">
        <v>0</v>
      </c>
      <c r="D45" s="201"/>
      <c r="E45" s="56">
        <v>0</v>
      </c>
      <c r="F45" s="204"/>
      <c r="G45" s="205"/>
      <c r="H45" s="206"/>
      <c r="I45" s="207"/>
      <c r="J45" s="4"/>
      <c r="K45" s="52"/>
      <c r="L45" s="52"/>
      <c r="M45" s="52"/>
      <c r="N45" s="53"/>
      <c r="O45" s="54"/>
      <c r="P45" s="53"/>
      <c r="Q45" s="53"/>
      <c r="R45" s="53"/>
      <c r="S45" s="53"/>
      <c r="T45" s="53"/>
      <c r="U45" s="53"/>
      <c r="V45" s="53"/>
      <c r="W45" s="55"/>
      <c r="X45" s="55"/>
      <c r="Y45" s="55"/>
      <c r="Z45" s="55"/>
      <c r="AA45" s="55"/>
      <c r="AB45" s="55"/>
      <c r="AC45" s="55"/>
      <c r="AD45" s="54"/>
      <c r="AE45" s="54"/>
      <c r="AF45" s="38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2:20" ht="30" customHeight="1">
      <c r="B46" s="31" t="s">
        <v>55</v>
      </c>
      <c r="C46" s="213">
        <v>0</v>
      </c>
      <c r="D46" s="214"/>
      <c r="E46" s="61">
        <v>0</v>
      </c>
      <c r="F46" s="198"/>
      <c r="G46" s="199"/>
      <c r="H46" s="146"/>
      <c r="I46" s="147"/>
      <c r="J46" s="10"/>
      <c r="K46" s="64"/>
      <c r="L46" s="64"/>
      <c r="M46" s="64"/>
      <c r="N46" s="64"/>
      <c r="O46" s="15"/>
      <c r="P46" s="15"/>
      <c r="Q46" s="16"/>
      <c r="R46" s="15"/>
      <c r="S46" s="17"/>
      <c r="T46" s="14"/>
    </row>
    <row r="47" spans="2:20" ht="27.75" customHeight="1">
      <c r="B47" s="32" t="s">
        <v>56</v>
      </c>
      <c r="C47" s="213">
        <v>0</v>
      </c>
      <c r="D47" s="214"/>
      <c r="E47" s="57">
        <v>0</v>
      </c>
      <c r="F47" s="198"/>
      <c r="G47" s="199"/>
      <c r="H47" s="146"/>
      <c r="I47" s="147"/>
      <c r="J47" s="10"/>
      <c r="K47" s="64"/>
      <c r="L47" s="64"/>
      <c r="M47" s="64"/>
      <c r="N47" s="64"/>
      <c r="O47" s="15"/>
      <c r="P47" s="15"/>
      <c r="Q47" s="16"/>
      <c r="R47" s="15"/>
      <c r="S47" s="17"/>
      <c r="T47" s="14"/>
    </row>
    <row r="48" spans="2:20" ht="39" customHeight="1">
      <c r="B48" s="31" t="s">
        <v>57</v>
      </c>
      <c r="C48" s="209">
        <v>0</v>
      </c>
      <c r="D48" s="210"/>
      <c r="E48" s="58">
        <v>0</v>
      </c>
      <c r="F48" s="198"/>
      <c r="G48" s="199"/>
      <c r="H48" s="146"/>
      <c r="I48" s="147"/>
      <c r="J48" s="10"/>
      <c r="K48" s="64"/>
      <c r="L48" s="64"/>
      <c r="M48" s="64"/>
      <c r="N48" s="64"/>
      <c r="O48" s="15"/>
      <c r="P48" s="15"/>
      <c r="Q48" s="16"/>
      <c r="R48" s="15"/>
      <c r="S48" s="17"/>
      <c r="T48" s="14"/>
    </row>
    <row r="49" spans="2:20" ht="35.25" customHeight="1">
      <c r="B49" s="33" t="s">
        <v>58</v>
      </c>
      <c r="C49" s="220">
        <v>7347.73</v>
      </c>
      <c r="D49" s="221"/>
      <c r="E49" s="60">
        <v>13637.33</v>
      </c>
      <c r="F49" s="222"/>
      <c r="G49" s="223"/>
      <c r="H49" s="182"/>
      <c r="I49" s="183"/>
      <c r="J49" s="34"/>
      <c r="K49" s="65"/>
      <c r="L49" s="65"/>
      <c r="M49" s="65"/>
      <c r="N49" s="65"/>
      <c r="O49" s="15"/>
      <c r="P49" s="15"/>
      <c r="Q49" s="16"/>
      <c r="R49" s="15"/>
      <c r="S49" s="17"/>
      <c r="T49" s="14"/>
    </row>
    <row r="50" spans="2:20" ht="15.75" customHeight="1">
      <c r="B50" s="40"/>
      <c r="C50" s="41"/>
      <c r="D50" s="41"/>
      <c r="E50" s="42"/>
      <c r="F50" s="43"/>
      <c r="G50" s="43"/>
      <c r="H50" s="42"/>
      <c r="I50" s="42"/>
      <c r="J50" s="42"/>
      <c r="K50" s="39"/>
      <c r="L50" s="39"/>
      <c r="M50" s="39"/>
      <c r="N50" s="39"/>
      <c r="O50" s="15"/>
      <c r="P50" s="15"/>
      <c r="Q50" s="16"/>
      <c r="R50" s="15"/>
      <c r="S50" s="17"/>
      <c r="T50" s="14"/>
    </row>
    <row r="51" spans="2:20" ht="21" customHeight="1">
      <c r="B51" s="44" t="s">
        <v>3</v>
      </c>
      <c r="C51" s="216">
        <f>SUM(C11,C29)</f>
        <v>1034224799.3399999</v>
      </c>
      <c r="D51" s="217"/>
      <c r="E51" s="45">
        <f>SUM(E11,E29,)</f>
        <v>1029867792.65</v>
      </c>
      <c r="F51" s="218" t="s">
        <v>4</v>
      </c>
      <c r="G51" s="219"/>
      <c r="H51" s="216">
        <f>SUM(H11,H18,H19,H20)</f>
        <v>1034224799.34</v>
      </c>
      <c r="I51" s="217"/>
      <c r="J51" s="45">
        <f>SUM(J11,J18,J19,J20,)</f>
        <v>1029867792.65</v>
      </c>
      <c r="K51" s="39"/>
      <c r="L51" s="39"/>
      <c r="M51" s="39"/>
      <c r="N51" s="39"/>
      <c r="O51" s="15"/>
      <c r="P51" s="15"/>
      <c r="Q51" s="16"/>
      <c r="R51" s="15"/>
      <c r="S51" s="17"/>
      <c r="T51" s="14"/>
    </row>
    <row r="52" spans="1:20" ht="14.25" customHeight="1">
      <c r="A52" s="212"/>
      <c r="B52" s="212"/>
      <c r="C52" s="35"/>
      <c r="D52" s="35"/>
      <c r="E52" s="35"/>
      <c r="F52" s="35"/>
      <c r="G52" s="35"/>
      <c r="H52" s="35"/>
      <c r="I52" s="35"/>
      <c r="J52" s="35"/>
      <c r="K52" s="215"/>
      <c r="L52" s="215"/>
      <c r="M52" s="215"/>
      <c r="N52" s="215"/>
      <c r="O52" s="17"/>
      <c r="P52" s="18"/>
      <c r="Q52" s="18"/>
      <c r="R52" s="17"/>
      <c r="S52" s="17"/>
      <c r="T52" s="14"/>
    </row>
    <row r="53" spans="1:20" ht="14.25" customHeight="1">
      <c r="A53" s="82"/>
      <c r="B53" s="82"/>
      <c r="C53" s="1"/>
      <c r="D53" s="1"/>
      <c r="E53" s="1"/>
      <c r="F53" s="1"/>
      <c r="G53" s="1"/>
      <c r="H53" s="1"/>
      <c r="I53" s="1"/>
      <c r="J53" s="1"/>
      <c r="K53" s="81"/>
      <c r="L53" s="81"/>
      <c r="M53" s="81"/>
      <c r="N53" s="81"/>
      <c r="O53" s="17"/>
      <c r="P53" s="18"/>
      <c r="Q53" s="18"/>
      <c r="R53" s="17"/>
      <c r="S53" s="17"/>
      <c r="T53" s="14"/>
    </row>
    <row r="54" spans="1:20" ht="14.25" customHeight="1">
      <c r="A54" s="82"/>
      <c r="B54" s="82"/>
      <c r="C54" s="1"/>
      <c r="D54" s="1"/>
      <c r="E54" s="1"/>
      <c r="F54" s="1"/>
      <c r="G54" s="1"/>
      <c r="H54" s="1"/>
      <c r="I54" s="1"/>
      <c r="J54" s="1"/>
      <c r="K54" s="81"/>
      <c r="L54" s="81"/>
      <c r="M54" s="81"/>
      <c r="N54" s="81"/>
      <c r="O54" s="17"/>
      <c r="P54" s="18"/>
      <c r="Q54" s="18"/>
      <c r="R54" s="17"/>
      <c r="S54" s="17"/>
      <c r="T54" s="14"/>
    </row>
    <row r="55" spans="1:20" ht="14.25" customHeight="1">
      <c r="A55" s="82"/>
      <c r="B55" s="82"/>
      <c r="C55" s="1"/>
      <c r="D55" s="1"/>
      <c r="E55" s="1"/>
      <c r="F55" s="1"/>
      <c r="G55" s="1"/>
      <c r="H55" s="1"/>
      <c r="I55" s="1"/>
      <c r="J55" s="1"/>
      <c r="K55" s="81"/>
      <c r="L55" s="81"/>
      <c r="M55" s="81"/>
      <c r="N55" s="81"/>
      <c r="O55" s="17"/>
      <c r="P55" s="18"/>
      <c r="Q55" s="18"/>
      <c r="R55" s="17"/>
      <c r="S55" s="17"/>
      <c r="T55" s="14"/>
    </row>
    <row r="56" spans="1:20" ht="14.25" customHeight="1">
      <c r="A56" s="82"/>
      <c r="B56" s="82"/>
      <c r="C56" s="1"/>
      <c r="D56" s="1"/>
      <c r="E56" s="1"/>
      <c r="F56" s="1"/>
      <c r="G56" s="1"/>
      <c r="H56" s="1"/>
      <c r="I56" s="1"/>
      <c r="J56" s="1"/>
      <c r="K56" s="81"/>
      <c r="L56" s="81"/>
      <c r="M56" s="81"/>
      <c r="N56" s="81"/>
      <c r="O56" s="17"/>
      <c r="P56" s="18"/>
      <c r="Q56" s="18"/>
      <c r="R56" s="17"/>
      <c r="S56" s="17"/>
      <c r="T56" s="14"/>
    </row>
    <row r="57" spans="2:10" ht="12.75">
      <c r="B57" s="1"/>
      <c r="C57" s="2"/>
      <c r="D57" s="2"/>
      <c r="E57" s="2"/>
      <c r="F57" s="1"/>
      <c r="G57" s="1"/>
      <c r="H57" s="2"/>
      <c r="I57" s="2"/>
      <c r="J57" s="2"/>
    </row>
    <row r="58" spans="1:11" ht="17.25" customHeight="1">
      <c r="A58" s="232"/>
      <c r="B58" s="233" t="s">
        <v>79</v>
      </c>
      <c r="C58" s="233"/>
      <c r="D58" s="234"/>
      <c r="E58" s="233" t="s">
        <v>84</v>
      </c>
      <c r="F58" s="233"/>
      <c r="G58" s="234"/>
      <c r="H58" s="233" t="s">
        <v>80</v>
      </c>
      <c r="I58" s="233"/>
      <c r="J58" s="233"/>
      <c r="K58" s="234"/>
    </row>
    <row r="59" spans="1:11" ht="16.5" customHeight="1">
      <c r="A59" s="232"/>
      <c r="B59" s="235" t="s">
        <v>82</v>
      </c>
      <c r="C59" s="235"/>
      <c r="D59" s="236"/>
      <c r="E59" s="235" t="s">
        <v>81</v>
      </c>
      <c r="F59" s="235"/>
      <c r="G59" s="236"/>
      <c r="H59" s="235" t="s">
        <v>83</v>
      </c>
      <c r="I59" s="235"/>
      <c r="J59" s="235"/>
      <c r="K59" s="236"/>
    </row>
    <row r="60" spans="2:10" ht="12.75" customHeight="1">
      <c r="B60" s="211"/>
      <c r="C60" s="211"/>
      <c r="D60" s="25"/>
      <c r="E60" s="80"/>
      <c r="F60" s="79"/>
      <c r="G60" s="211"/>
      <c r="H60" s="211"/>
      <c r="I60" s="211"/>
      <c r="J60" s="25"/>
    </row>
    <row r="61" spans="1:11" ht="17.25" customHeight="1">
      <c r="A61" s="232"/>
      <c r="B61" s="232"/>
      <c r="C61" s="233"/>
      <c r="D61" s="233"/>
      <c r="E61" s="234"/>
      <c r="F61" s="233"/>
      <c r="G61" s="233"/>
      <c r="H61" s="234"/>
      <c r="I61" s="233"/>
      <c r="J61" s="233"/>
      <c r="K61" s="233"/>
    </row>
    <row r="62" spans="1:11" ht="12.75" customHeight="1">
      <c r="A62" s="232"/>
      <c r="B62" s="232"/>
      <c r="C62" s="235"/>
      <c r="D62" s="235"/>
      <c r="E62" s="235"/>
      <c r="F62" s="235"/>
      <c r="G62" s="235"/>
      <c r="H62" s="235"/>
      <c r="I62" s="235"/>
      <c r="J62" s="235"/>
      <c r="K62" s="235"/>
    </row>
    <row r="63" spans="2:10" ht="12.75">
      <c r="B63" s="208"/>
      <c r="C63" s="208"/>
      <c r="D63" s="208"/>
      <c r="E63" s="208"/>
      <c r="F63" s="208"/>
      <c r="G63" s="208"/>
      <c r="H63" s="208"/>
      <c r="I63" s="208"/>
      <c r="J63" s="208"/>
    </row>
    <row r="64" spans="2:10" ht="12.75">
      <c r="B64" s="1"/>
      <c r="C64" s="2"/>
      <c r="D64" s="2"/>
      <c r="E64" s="2"/>
      <c r="F64" s="1"/>
      <c r="G64" s="1"/>
      <c r="H64" s="2"/>
      <c r="I64" s="2"/>
      <c r="J64" s="2"/>
    </row>
    <row r="65" spans="2:10" ht="12.75">
      <c r="B65" s="1"/>
      <c r="C65" s="2"/>
      <c r="D65" s="2"/>
      <c r="E65" s="2"/>
      <c r="F65" s="1"/>
      <c r="G65" s="1"/>
      <c r="H65" s="2"/>
      <c r="I65" s="2"/>
      <c r="J65" s="2"/>
    </row>
    <row r="66" spans="2:10" ht="12.75">
      <c r="B66" s="1"/>
      <c r="C66" s="2"/>
      <c r="D66" s="2"/>
      <c r="E66" s="2"/>
      <c r="F66" s="1"/>
      <c r="G66" s="1"/>
      <c r="H66" s="2"/>
      <c r="I66" s="2"/>
      <c r="J66" s="2"/>
    </row>
  </sheetData>
  <sheetProtection/>
  <mergeCells count="146">
    <mergeCell ref="E58:F58"/>
    <mergeCell ref="H58:J58"/>
    <mergeCell ref="E59:F59"/>
    <mergeCell ref="H59:J59"/>
    <mergeCell ref="B4:C4"/>
    <mergeCell ref="C61:D61"/>
    <mergeCell ref="F61:G61"/>
    <mergeCell ref="I61:K61"/>
    <mergeCell ref="C62:K62"/>
    <mergeCell ref="B58:C58"/>
    <mergeCell ref="K52:N52"/>
    <mergeCell ref="H49:I49"/>
    <mergeCell ref="C51:D51"/>
    <mergeCell ref="F51:G51"/>
    <mergeCell ref="C49:D49"/>
    <mergeCell ref="F49:G49"/>
    <mergeCell ref="H51:I51"/>
    <mergeCell ref="H46:I46"/>
    <mergeCell ref="C47:D47"/>
    <mergeCell ref="F47:G47"/>
    <mergeCell ref="H47:I47"/>
    <mergeCell ref="C46:D46"/>
    <mergeCell ref="F46:G46"/>
    <mergeCell ref="B63:J63"/>
    <mergeCell ref="F48:G48"/>
    <mergeCell ref="H48:I48"/>
    <mergeCell ref="C48:D48"/>
    <mergeCell ref="B60:C60"/>
    <mergeCell ref="A52:B52"/>
    <mergeCell ref="G60:I60"/>
    <mergeCell ref="B59:C59"/>
    <mergeCell ref="C44:D44"/>
    <mergeCell ref="F44:G44"/>
    <mergeCell ref="H44:I44"/>
    <mergeCell ref="C45:D45"/>
    <mergeCell ref="F45:G45"/>
    <mergeCell ref="H45:I45"/>
    <mergeCell ref="C42:D42"/>
    <mergeCell ref="F42:G42"/>
    <mergeCell ref="H42:I42"/>
    <mergeCell ref="C43:D43"/>
    <mergeCell ref="F43:G43"/>
    <mergeCell ref="H43:I43"/>
    <mergeCell ref="C40:D40"/>
    <mergeCell ref="F40:G40"/>
    <mergeCell ref="H40:I40"/>
    <mergeCell ref="C41:D41"/>
    <mergeCell ref="F41:G41"/>
    <mergeCell ref="H41:I41"/>
    <mergeCell ref="C38:D38"/>
    <mergeCell ref="F38:G38"/>
    <mergeCell ref="H38:I38"/>
    <mergeCell ref="C39:D39"/>
    <mergeCell ref="F39:G39"/>
    <mergeCell ref="H39:I39"/>
    <mergeCell ref="C36:D36"/>
    <mergeCell ref="F36:G36"/>
    <mergeCell ref="H36:I36"/>
    <mergeCell ref="C37:D37"/>
    <mergeCell ref="F37:G37"/>
    <mergeCell ref="H37:I37"/>
    <mergeCell ref="C34:D34"/>
    <mergeCell ref="F34:G34"/>
    <mergeCell ref="H34:I34"/>
    <mergeCell ref="C35:D35"/>
    <mergeCell ref="F35:G35"/>
    <mergeCell ref="H35:I35"/>
    <mergeCell ref="C30:D30"/>
    <mergeCell ref="C31:D31"/>
    <mergeCell ref="C32:D32"/>
    <mergeCell ref="F32:G32"/>
    <mergeCell ref="C33:D33"/>
    <mergeCell ref="H32:I32"/>
    <mergeCell ref="H30:I30"/>
    <mergeCell ref="H31:I31"/>
    <mergeCell ref="F31:G31"/>
    <mergeCell ref="H33:I33"/>
    <mergeCell ref="C28:D28"/>
    <mergeCell ref="F28:G28"/>
    <mergeCell ref="H28:I28"/>
    <mergeCell ref="C29:D29"/>
    <mergeCell ref="F29:G29"/>
    <mergeCell ref="H29:I29"/>
    <mergeCell ref="C26:D26"/>
    <mergeCell ref="F26:G26"/>
    <mergeCell ref="H26:I26"/>
    <mergeCell ref="C27:D27"/>
    <mergeCell ref="F27:G27"/>
    <mergeCell ref="H27:I27"/>
    <mergeCell ref="C24:D24"/>
    <mergeCell ref="F24:G24"/>
    <mergeCell ref="H24:I24"/>
    <mergeCell ref="C25:D25"/>
    <mergeCell ref="F25:G25"/>
    <mergeCell ref="H25:I25"/>
    <mergeCell ref="C22:D22"/>
    <mergeCell ref="F22:G22"/>
    <mergeCell ref="H22:I22"/>
    <mergeCell ref="C21:D21"/>
    <mergeCell ref="F21:G21"/>
    <mergeCell ref="H21:I21"/>
    <mergeCell ref="C23:D23"/>
    <mergeCell ref="F23:G23"/>
    <mergeCell ref="H23:I23"/>
    <mergeCell ref="F17:G17"/>
    <mergeCell ref="C19:D19"/>
    <mergeCell ref="F19:G19"/>
    <mergeCell ref="H19:I19"/>
    <mergeCell ref="C20:D20"/>
    <mergeCell ref="F20:G20"/>
    <mergeCell ref="H20:I20"/>
    <mergeCell ref="C14:D14"/>
    <mergeCell ref="F14:G14"/>
    <mergeCell ref="H14:I14"/>
    <mergeCell ref="C18:D18"/>
    <mergeCell ref="F18:G18"/>
    <mergeCell ref="H18:I18"/>
    <mergeCell ref="C17:D17"/>
    <mergeCell ref="C16:D16"/>
    <mergeCell ref="H10:I10"/>
    <mergeCell ref="F12:G12"/>
    <mergeCell ref="H17:I17"/>
    <mergeCell ref="F15:G15"/>
    <mergeCell ref="H15:I15"/>
    <mergeCell ref="H13:I13"/>
    <mergeCell ref="F16:G16"/>
    <mergeCell ref="H16:I16"/>
    <mergeCell ref="B9:J9"/>
    <mergeCell ref="F11:G11"/>
    <mergeCell ref="C13:D13"/>
    <mergeCell ref="F13:G13"/>
    <mergeCell ref="C15:D15"/>
    <mergeCell ref="C11:D11"/>
    <mergeCell ref="C12:D12"/>
    <mergeCell ref="H12:I12"/>
    <mergeCell ref="C10:D10"/>
    <mergeCell ref="F10:G10"/>
    <mergeCell ref="B1:C1"/>
    <mergeCell ref="D1:F7"/>
    <mergeCell ref="D8:F8"/>
    <mergeCell ref="H11:I11"/>
    <mergeCell ref="G1:J1"/>
    <mergeCell ref="B7:C7"/>
    <mergeCell ref="G2:J7"/>
    <mergeCell ref="B8:C8"/>
    <mergeCell ref="G8:J8"/>
  </mergeCells>
  <printOptions/>
  <pageMargins left="0.5905511811023623" right="0.3937007874015748" top="0.5905511811023623" bottom="0.3937007874015748" header="0.31496062992125984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Zagórska-Kwaśniak</dc:creator>
  <cp:keywords/>
  <dc:description/>
  <cp:lastModifiedBy>Joanna Zagórska-Kwaśniak</cp:lastModifiedBy>
  <cp:lastPrinted>2022-05-27T06:22:01Z</cp:lastPrinted>
  <dcterms:created xsi:type="dcterms:W3CDTF">2007-03-28T18:01:51Z</dcterms:created>
  <dcterms:modified xsi:type="dcterms:W3CDTF">2022-05-30T09:28:49Z</dcterms:modified>
  <cp:category/>
  <cp:version/>
  <cp:contentType/>
  <cp:contentStatus/>
</cp:coreProperties>
</file>